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19320" windowHeight="8955"/>
  </bookViews>
  <sheets>
    <sheet name=" Целеви нива" sheetId="1" r:id="rId1"/>
  </sheets>
  <externalReferences>
    <externalReference r:id="rId2"/>
    <externalReference r:id="rId3"/>
    <externalReference r:id="rId4"/>
  </externalReferences>
  <definedNames>
    <definedName name="_xlnm.Print_Area" localSheetId="0">' Целеви нива'!$A$1:$P$164</definedName>
    <definedName name="_xlnm.Print_Titles" localSheetId="0">' Целеви нива'!$1:$5</definedName>
    <definedName name="Амортизации" hidden="1">[1]Инвестиции!$A$43:$IV$43</definedName>
    <definedName name="Амортизации_първа_год" hidden="1">[1]Инвестиции!$E$40</definedName>
    <definedName name="Брутна_печалба" localSheetId="0">#REF!</definedName>
    <definedName name="Брутна_печалба">#REF!</definedName>
    <definedName name="Вземания_по_ДДС" localSheetId="0">#REF!</definedName>
    <definedName name="Вземания_по_ДДС">#REF!</definedName>
    <definedName name="Вземания_по_получени_през_периода_съучастия" hidden="1">'[1]Собствен капитал'!$A$7:$IV$7</definedName>
    <definedName name="Внесен_ДДС" localSheetId="0">#REF!</definedName>
    <definedName name="Внесен_ДДС">#REF!</definedName>
    <definedName name="ВС_1" localSheetId="0">#REF!</definedName>
    <definedName name="ВС_1">#REF!</definedName>
    <definedName name="ВС_2" localSheetId="0">#REF!</definedName>
    <definedName name="ВС_2">#REF!</definedName>
    <definedName name="ВС_3" localSheetId="0">#REF!</definedName>
    <definedName name="ВС_3">#REF!</definedName>
    <definedName name="ВС_4" localSheetId="0">#REF!</definedName>
    <definedName name="ВС_4">#REF!</definedName>
    <definedName name="ВС_5" localSheetId="0">#REF!</definedName>
    <definedName name="ВС_5">#REF!</definedName>
    <definedName name="Всичко_инвестиции" localSheetId="0">'[2]10. Инвестиции'!#REF!</definedName>
    <definedName name="Всичко_инвестиции">'[3]10. Инвестиции'!#REF!</definedName>
    <definedName name="Външни_услуги" localSheetId="0">#REF!</definedName>
    <definedName name="Външни_услуги">#REF!</definedName>
    <definedName name="Данъци" localSheetId="0">#REF!</definedName>
    <definedName name="Данъци">#REF!</definedName>
    <definedName name="Данъчен_период" localSheetId="0">#REF!</definedName>
    <definedName name="Данъчен_период">#REF!</definedName>
    <definedName name="Дни_на_оборот_на_запасите" localSheetId="0">#REF!</definedName>
    <definedName name="Дни_на_оборот_на_запасите">#REF!</definedName>
    <definedName name="Дял_на_продажбите_на_кредит" localSheetId="0">#REF!</definedName>
    <definedName name="Дял_на_продажбите_на_кредит">#REF!</definedName>
    <definedName name="Електроенергия" hidden="1">[1]Себестойност!$A$124:$IV$124</definedName>
    <definedName name="Задължения_по_ДДС" localSheetId="0">#REF!</definedName>
    <definedName name="Задължения_по_ДДС">#REF!</definedName>
    <definedName name="Зона_1" localSheetId="0">#REF!</definedName>
    <definedName name="Зона_1">#REF!</definedName>
    <definedName name="Зона_2" localSheetId="0">#REF!</definedName>
    <definedName name="Зона_2">#REF!</definedName>
    <definedName name="Зона_3" localSheetId="0">#REF!</definedName>
    <definedName name="Зона_3">#REF!</definedName>
    <definedName name="Зона_4" localSheetId="0">#REF!</definedName>
    <definedName name="Зона_4">#REF!</definedName>
    <definedName name="Зона_5" localSheetId="0">#REF!</definedName>
    <definedName name="Зона_5">#REF!</definedName>
    <definedName name="Лихви" localSheetId="0">#REF!</definedName>
    <definedName name="Лихви">#REF!</definedName>
    <definedName name="Материали" localSheetId="0">#REF!</definedName>
    <definedName name="Материали">#REF!</definedName>
    <definedName name="Намаление_на_собствения_капитал" hidden="1">'[1]Собствен капитал'!$A$6:$IV$6</definedName>
    <definedName name="Намаление_на_финансиранията" localSheetId="0">#REF!</definedName>
    <definedName name="Намаление_на_финансиранията">#REF!</definedName>
    <definedName name="Начална_година" localSheetId="0">#REF!</definedName>
    <definedName name="Начална_година">#REF!</definedName>
    <definedName name="Общо_разходи_за_заплати" localSheetId="0">#REF!</definedName>
    <definedName name="Общо_разходи_за_заплати">#REF!</definedName>
    <definedName name="Отчетна_стойност_на_продадените_стоки" hidden="1">[1]Себестойност!$A$125:$IV$125</definedName>
    <definedName name="Печалба_загуба" localSheetId="0">#REF!</definedName>
    <definedName name="Печалба_загуба">#REF!</definedName>
    <definedName name="Платен_ДДС" localSheetId="0">#REF!</definedName>
    <definedName name="Платен_ДДС">#REF!</definedName>
    <definedName name="Погасяване_главници_ДЗ" localSheetId="0">#REF!</definedName>
    <definedName name="Погасяване_главници_ДЗ">#REF!</definedName>
    <definedName name="Погасяване_главници_КЗ" localSheetId="0">#REF!</definedName>
    <definedName name="Погасяване_главници_КЗ">#REF!</definedName>
    <definedName name="Погасяване_главници_ОЗ" localSheetId="0">#REF!</definedName>
    <definedName name="Погасяване_главници_ОЗ">#REF!</definedName>
    <definedName name="Получен_ДДС_от_бюджета_през_периода" localSheetId="0">#REF!</definedName>
    <definedName name="Получен_ДДС_от_бюджета_през_периода">#REF!</definedName>
    <definedName name="Получени_вземания_по_ЗДВ" hidden="1">'[1]Собствен капитал'!$A$5:$IV$5</definedName>
    <definedName name="Получени_ДЗ" localSheetId="0">#REF!</definedName>
    <definedName name="Получени_ДЗ">#REF!</definedName>
    <definedName name="Получени_КЗ" localSheetId="0">#REF!</definedName>
    <definedName name="Получени_КЗ">#REF!</definedName>
    <definedName name="Получени_ОЗ" localSheetId="0">#REF!</definedName>
    <definedName name="Получени_ОЗ">#REF!</definedName>
    <definedName name="Получени_съучастия" hidden="1">'[1]Собствен капитал'!$A$4:$IV$4</definedName>
    <definedName name="Получени_финансирания" localSheetId="0">#REF!</definedName>
    <definedName name="Получени_финансирания">#REF!</definedName>
    <definedName name="Продажби" localSheetId="0">#REF!</definedName>
    <definedName name="Продажби">#REF!</definedName>
    <definedName name="Разходи_за_външни_услуги" localSheetId="0">#REF!</definedName>
    <definedName name="Разходи_за_външни_услуги">#REF!</definedName>
    <definedName name="Разходи_за_материали" localSheetId="0">#REF!</definedName>
    <definedName name="Разходи_за_материали">#REF!</definedName>
    <definedName name="Разходи_за_осигуровки" localSheetId="0">#REF!</definedName>
    <definedName name="Разходи_за_осигуровки">#REF!</definedName>
    <definedName name="Срок_на_плащане" localSheetId="0">#REF!</definedName>
    <definedName name="Срок_на_плащане">#REF!</definedName>
    <definedName name="Срок_на_събиране_на_вземанията" localSheetId="0">#REF!</definedName>
    <definedName name="Срок_на_събиране_на_вземанията">#REF!</definedName>
    <definedName name="Ставка_ДДС" localSheetId="0">#REF!</definedName>
    <definedName name="Ставка_ДДС">#REF!</definedName>
    <definedName name="Събран_ДДС" localSheetId="0">#REF!</definedName>
    <definedName name="Събран_ДДС">#REF!</definedName>
    <definedName name="Услуга_1" localSheetId="0">#REF!</definedName>
    <definedName name="Услуга_1">#REF!</definedName>
    <definedName name="Услуга_2" localSheetId="0">#REF!</definedName>
    <definedName name="Услуга_2">#REF!</definedName>
    <definedName name="Услуга_3" localSheetId="0">#REF!</definedName>
    <definedName name="Услуга_3">#REF!</definedName>
    <definedName name="Услуга_4" localSheetId="0">#REF!</definedName>
    <definedName name="Услуга_4">#REF!</definedName>
    <definedName name="Услуга_5" localSheetId="0">#REF!</definedName>
    <definedName name="Услуга_5">#REF!</definedName>
    <definedName name="Услуги_и_др." hidden="1">[1]Себестойност!$A$126:$IV$126</definedName>
    <definedName name="ЧПП" localSheetId="0">#REF!</definedName>
    <definedName name="ЧПП">#REF!</definedName>
  </definedNames>
  <calcPr calcId="145621"/>
</workbook>
</file>

<file path=xl/calcChain.xml><?xml version="1.0" encoding="utf-8"?>
<calcChain xmlns="http://schemas.openxmlformats.org/spreadsheetml/2006/main">
  <c r="N164" i="1" l="1"/>
  <c r="M164" i="1"/>
  <c r="N161" i="1"/>
  <c r="M161" i="1"/>
  <c r="N157" i="1"/>
  <c r="M157" i="1"/>
  <c r="N154" i="1"/>
  <c r="M154" i="1"/>
  <c r="N150" i="1"/>
  <c r="M150" i="1"/>
  <c r="N146" i="1"/>
  <c r="M146" i="1"/>
  <c r="N143" i="1"/>
  <c r="M143" i="1"/>
  <c r="N140" i="1"/>
  <c r="M140" i="1"/>
  <c r="N137" i="1"/>
  <c r="M137" i="1"/>
  <c r="N134" i="1"/>
  <c r="M134" i="1"/>
  <c r="N131" i="1"/>
  <c r="M131" i="1"/>
  <c r="N128" i="1"/>
  <c r="M128" i="1"/>
  <c r="N125" i="1"/>
  <c r="M125" i="1"/>
  <c r="N121" i="1"/>
  <c r="M121" i="1"/>
  <c r="N118" i="1"/>
  <c r="M118" i="1"/>
  <c r="N115" i="1"/>
  <c r="M115" i="1"/>
  <c r="N112" i="1"/>
  <c r="M112" i="1"/>
  <c r="N109" i="1"/>
  <c r="M109" i="1"/>
  <c r="N106" i="1"/>
  <c r="M106" i="1"/>
  <c r="N103" i="1"/>
  <c r="M103" i="1"/>
  <c r="N100" i="1"/>
  <c r="M100" i="1"/>
  <c r="N97" i="1"/>
  <c r="M97" i="1"/>
  <c r="N94" i="1"/>
  <c r="M94" i="1"/>
  <c r="N91" i="1"/>
  <c r="M91" i="1"/>
  <c r="N88" i="1"/>
  <c r="M88" i="1"/>
  <c r="N85" i="1"/>
  <c r="M85" i="1"/>
  <c r="N82" i="1"/>
  <c r="M82" i="1"/>
  <c r="N79" i="1"/>
  <c r="M79" i="1"/>
  <c r="N76" i="1"/>
  <c r="M76" i="1"/>
  <c r="N73" i="1"/>
  <c r="M73" i="1"/>
  <c r="M69" i="1"/>
  <c r="N65" i="1"/>
  <c r="M65" i="1"/>
  <c r="N62" i="1"/>
  <c r="M62" i="1"/>
  <c r="N58" i="1"/>
  <c r="M58" i="1"/>
  <c r="N55" i="1"/>
  <c r="M55" i="1"/>
  <c r="N51" i="1"/>
  <c r="M51" i="1"/>
  <c r="N47" i="1"/>
  <c r="M47" i="1"/>
  <c r="N45" i="1"/>
  <c r="M45" i="1"/>
  <c r="N41" i="1"/>
  <c r="M41" i="1"/>
  <c r="N38" i="1"/>
  <c r="M38" i="1"/>
  <c r="N35" i="1"/>
  <c r="M35" i="1"/>
  <c r="N32" i="1"/>
  <c r="M32" i="1"/>
  <c r="M28" i="1"/>
  <c r="N27" i="1"/>
  <c r="N28" i="1" s="1"/>
  <c r="N23" i="1"/>
  <c r="M23" i="1"/>
  <c r="N20" i="1"/>
  <c r="M20" i="1"/>
  <c r="N16" i="1"/>
  <c r="M16" i="1"/>
  <c r="N13" i="1"/>
  <c r="M13" i="1"/>
  <c r="N9" i="1"/>
  <c r="M9" i="1"/>
  <c r="K164" i="1" l="1"/>
  <c r="K161" i="1"/>
  <c r="K157" i="1"/>
  <c r="K154" i="1"/>
  <c r="K150" i="1"/>
  <c r="K146" i="1"/>
  <c r="K143" i="1"/>
  <c r="K140" i="1"/>
  <c r="K137" i="1"/>
  <c r="K134" i="1"/>
  <c r="K131" i="1"/>
  <c r="K128" i="1"/>
  <c r="K125" i="1"/>
  <c r="K121" i="1"/>
  <c r="K118" i="1"/>
  <c r="K115" i="1"/>
  <c r="K112" i="1"/>
  <c r="K109" i="1"/>
  <c r="K106" i="1"/>
  <c r="K103" i="1"/>
  <c r="K100" i="1"/>
  <c r="K97" i="1"/>
  <c r="K94" i="1"/>
  <c r="K91" i="1"/>
  <c r="K88" i="1"/>
  <c r="K85" i="1"/>
  <c r="K82" i="1"/>
  <c r="K79" i="1"/>
  <c r="K76" i="1"/>
  <c r="K73" i="1"/>
  <c r="K69" i="1"/>
  <c r="K65" i="1"/>
  <c r="K62" i="1"/>
  <c r="K58" i="1"/>
  <c r="K55" i="1"/>
  <c r="K51" i="1"/>
  <c r="K47" i="1"/>
  <c r="K45" i="1"/>
  <c r="K41" i="1"/>
  <c r="K38" i="1"/>
  <c r="K35" i="1"/>
  <c r="K32" i="1"/>
  <c r="K28" i="1"/>
  <c r="K23" i="1"/>
  <c r="K20" i="1"/>
  <c r="K16" i="1"/>
  <c r="K13" i="1"/>
  <c r="K9" i="1"/>
  <c r="L164" i="1" l="1"/>
  <c r="L161" i="1"/>
  <c r="L157" i="1"/>
  <c r="L154" i="1"/>
  <c r="L150" i="1"/>
  <c r="L146" i="1"/>
  <c r="L143" i="1"/>
  <c r="L140" i="1"/>
  <c r="L137" i="1"/>
  <c r="L134" i="1"/>
  <c r="L131" i="1"/>
  <c r="L128" i="1"/>
  <c r="L125" i="1"/>
  <c r="L121" i="1"/>
  <c r="L118" i="1"/>
  <c r="L115" i="1"/>
  <c r="L112" i="1"/>
  <c r="L109" i="1"/>
  <c r="L106" i="1"/>
  <c r="L103" i="1"/>
  <c r="L100" i="1"/>
  <c r="L97" i="1"/>
  <c r="L94" i="1"/>
  <c r="L91" i="1"/>
  <c r="L88" i="1"/>
  <c r="L85" i="1"/>
  <c r="L82" i="1"/>
  <c r="L79" i="1"/>
  <c r="L76" i="1"/>
  <c r="L73" i="1"/>
  <c r="L69" i="1"/>
  <c r="L65" i="1"/>
  <c r="L62" i="1"/>
  <c r="L58" i="1"/>
  <c r="L55" i="1"/>
  <c r="L51" i="1"/>
  <c r="L47" i="1"/>
  <c r="L45" i="1"/>
  <c r="L41" i="1"/>
  <c r="L38" i="1"/>
  <c r="L35" i="1"/>
  <c r="L32" i="1"/>
  <c r="L28" i="1"/>
  <c r="L23" i="1"/>
  <c r="L20" i="1"/>
  <c r="L16" i="1"/>
  <c r="L13" i="1"/>
  <c r="L9" i="1"/>
  <c r="J164" i="1" l="1"/>
  <c r="J161" i="1"/>
  <c r="J157" i="1"/>
  <c r="J154" i="1"/>
  <c r="J150" i="1"/>
  <c r="J146" i="1"/>
  <c r="J143" i="1"/>
  <c r="J140" i="1"/>
  <c r="J137" i="1"/>
  <c r="J134" i="1"/>
  <c r="J131" i="1"/>
  <c r="J128" i="1"/>
  <c r="J125" i="1"/>
  <c r="J121" i="1"/>
  <c r="J118" i="1"/>
  <c r="J115" i="1"/>
  <c r="J112" i="1"/>
  <c r="J109" i="1"/>
  <c r="J106" i="1"/>
  <c r="J103" i="1"/>
  <c r="J100" i="1"/>
  <c r="J97" i="1"/>
  <c r="J94" i="1"/>
  <c r="J91" i="1"/>
  <c r="J88" i="1"/>
  <c r="J85" i="1"/>
  <c r="J82" i="1"/>
  <c r="J79" i="1"/>
  <c r="J76" i="1"/>
  <c r="J73" i="1"/>
  <c r="J69" i="1"/>
  <c r="J65" i="1"/>
  <c r="J62" i="1"/>
  <c r="J58" i="1"/>
  <c r="J55" i="1"/>
  <c r="J51" i="1"/>
  <c r="J47" i="1"/>
  <c r="J45" i="1"/>
  <c r="J41" i="1"/>
  <c r="J38" i="1"/>
  <c r="J35" i="1"/>
  <c r="J32" i="1"/>
  <c r="J28" i="1"/>
  <c r="J23" i="1"/>
  <c r="J20" i="1"/>
  <c r="J16" i="1"/>
  <c r="J13" i="1"/>
  <c r="J9" i="1"/>
  <c r="I164" i="1" l="1"/>
  <c r="I161" i="1"/>
  <c r="I157" i="1"/>
  <c r="I154" i="1"/>
  <c r="I150" i="1"/>
  <c r="I146" i="1"/>
  <c r="I143" i="1"/>
  <c r="I140" i="1"/>
  <c r="I137" i="1"/>
  <c r="I134" i="1"/>
  <c r="I131" i="1"/>
  <c r="I128" i="1"/>
  <c r="I125" i="1"/>
  <c r="I121" i="1"/>
  <c r="I118" i="1"/>
  <c r="I115" i="1"/>
  <c r="I112" i="1"/>
  <c r="I109" i="1"/>
  <c r="I106" i="1"/>
  <c r="I103" i="1"/>
  <c r="I100" i="1"/>
  <c r="I97" i="1"/>
  <c r="I94" i="1"/>
  <c r="I91" i="1"/>
  <c r="I88" i="1"/>
  <c r="I85" i="1"/>
  <c r="I82" i="1"/>
  <c r="I79" i="1"/>
  <c r="I76" i="1"/>
  <c r="I73" i="1"/>
  <c r="I69" i="1"/>
  <c r="I65" i="1"/>
  <c r="I62" i="1"/>
  <c r="I58" i="1"/>
  <c r="I55" i="1"/>
  <c r="I51" i="1"/>
  <c r="I47" i="1"/>
  <c r="I45" i="1"/>
  <c r="I41" i="1"/>
  <c r="I38" i="1"/>
  <c r="I35" i="1"/>
  <c r="I32" i="1"/>
  <c r="I28" i="1"/>
  <c r="I23" i="1"/>
  <c r="I20" i="1"/>
  <c r="I16" i="1"/>
  <c r="I13" i="1"/>
  <c r="I9" i="1"/>
  <c r="E164" i="1"/>
  <c r="E161" i="1"/>
  <c r="E157" i="1"/>
  <c r="E154" i="1"/>
  <c r="E150" i="1"/>
  <c r="E146" i="1"/>
  <c r="E143" i="1"/>
  <c r="E140" i="1"/>
  <c r="E137" i="1"/>
  <c r="E134" i="1"/>
  <c r="E131" i="1"/>
  <c r="E128" i="1"/>
  <c r="E125" i="1"/>
  <c r="E121" i="1"/>
  <c r="E118" i="1"/>
  <c r="E115" i="1"/>
  <c r="E112" i="1"/>
  <c r="E109" i="1"/>
  <c r="E106" i="1"/>
  <c r="E103" i="1"/>
  <c r="E100" i="1"/>
  <c r="E97" i="1"/>
  <c r="E94" i="1"/>
  <c r="E91" i="1"/>
  <c r="E88" i="1"/>
  <c r="E85" i="1"/>
  <c r="E82" i="1"/>
  <c r="E79" i="1"/>
  <c r="E76" i="1"/>
  <c r="E73" i="1"/>
  <c r="E69" i="1"/>
  <c r="E65" i="1"/>
  <c r="E62" i="1"/>
  <c r="E58" i="1"/>
  <c r="E55" i="1"/>
  <c r="E51" i="1"/>
  <c r="E47" i="1"/>
  <c r="E45" i="1"/>
  <c r="E41" i="1"/>
  <c r="E38" i="1"/>
  <c r="E35" i="1"/>
  <c r="E32" i="1"/>
  <c r="E28" i="1"/>
  <c r="E23" i="1"/>
  <c r="E20" i="1"/>
  <c r="E16" i="1"/>
  <c r="E13" i="1"/>
  <c r="E9" i="1"/>
  <c r="G164" i="1"/>
  <c r="G161" i="1"/>
  <c r="G157" i="1"/>
  <c r="G154" i="1"/>
  <c r="G150" i="1"/>
  <c r="G146" i="1"/>
  <c r="G143" i="1"/>
  <c r="G140" i="1"/>
  <c r="G137" i="1"/>
  <c r="G134" i="1"/>
  <c r="G131" i="1"/>
  <c r="G128" i="1"/>
  <c r="G125" i="1"/>
  <c r="G121" i="1"/>
  <c r="G118" i="1"/>
  <c r="G115" i="1"/>
  <c r="G112" i="1"/>
  <c r="G109" i="1"/>
  <c r="G106" i="1"/>
  <c r="G103" i="1"/>
  <c r="G100" i="1"/>
  <c r="G97" i="1"/>
  <c r="G94" i="1"/>
  <c r="G91" i="1"/>
  <c r="G88" i="1"/>
  <c r="G85" i="1"/>
  <c r="G82" i="1"/>
  <c r="G79" i="1"/>
  <c r="G76" i="1"/>
  <c r="G73" i="1"/>
  <c r="G69" i="1"/>
  <c r="G65" i="1"/>
  <c r="G62" i="1"/>
  <c r="G58" i="1"/>
  <c r="G55" i="1"/>
  <c r="G51" i="1"/>
  <c r="G47" i="1"/>
  <c r="G45" i="1"/>
  <c r="G41" i="1"/>
  <c r="G38" i="1"/>
  <c r="G35" i="1"/>
  <c r="G32" i="1"/>
  <c r="G28" i="1"/>
  <c r="G23" i="1"/>
  <c r="G20" i="1"/>
  <c r="G16" i="1"/>
  <c r="G13" i="1"/>
  <c r="G9" i="1"/>
  <c r="H164" i="1"/>
  <c r="H161" i="1"/>
  <c r="H157" i="1"/>
  <c r="H154" i="1"/>
  <c r="H150" i="1"/>
  <c r="H146" i="1"/>
  <c r="H143" i="1"/>
  <c r="H140" i="1"/>
  <c r="H137" i="1"/>
  <c r="H134" i="1"/>
  <c r="H131" i="1"/>
  <c r="H128" i="1"/>
  <c r="H125" i="1"/>
  <c r="H121" i="1"/>
  <c r="H118" i="1"/>
  <c r="H115" i="1"/>
  <c r="H112" i="1"/>
  <c r="H109" i="1"/>
  <c r="H106" i="1"/>
  <c r="H103" i="1"/>
  <c r="H100" i="1"/>
  <c r="H97" i="1"/>
  <c r="H94" i="1"/>
  <c r="H91" i="1"/>
  <c r="H88" i="1"/>
  <c r="H85" i="1"/>
  <c r="H82" i="1"/>
  <c r="H79" i="1"/>
  <c r="H76" i="1"/>
  <c r="H73" i="1"/>
  <c r="H65" i="1"/>
  <c r="H62" i="1"/>
  <c r="H58" i="1"/>
  <c r="H55" i="1"/>
  <c r="H51" i="1"/>
  <c r="H47" i="1"/>
  <c r="H45" i="1"/>
  <c r="H41" i="1"/>
  <c r="H38" i="1"/>
  <c r="H35" i="1"/>
  <c r="H32" i="1"/>
  <c r="H28" i="1"/>
  <c r="H23" i="1"/>
  <c r="H20" i="1"/>
  <c r="H16" i="1"/>
  <c r="H13" i="1"/>
  <c r="H9" i="1"/>
  <c r="F164" i="1"/>
  <c r="F161" i="1"/>
  <c r="F157" i="1"/>
  <c r="F154" i="1"/>
  <c r="F150" i="1"/>
  <c r="F146" i="1"/>
  <c r="F143" i="1"/>
  <c r="F140" i="1"/>
  <c r="F137" i="1"/>
  <c r="F134" i="1"/>
  <c r="F131" i="1"/>
  <c r="F128" i="1"/>
  <c r="F125" i="1"/>
  <c r="F121" i="1"/>
  <c r="F118" i="1"/>
  <c r="F115" i="1"/>
  <c r="F112" i="1"/>
  <c r="F109" i="1"/>
  <c r="F106" i="1"/>
  <c r="F103" i="1"/>
  <c r="F100" i="1"/>
  <c r="F97" i="1"/>
  <c r="F94" i="1"/>
  <c r="F91" i="1"/>
  <c r="F88" i="1"/>
  <c r="F85" i="1"/>
  <c r="F82" i="1"/>
  <c r="F79" i="1"/>
  <c r="F76" i="1"/>
  <c r="F73" i="1"/>
  <c r="F65" i="1"/>
  <c r="F62" i="1"/>
  <c r="F58" i="1"/>
  <c r="F55" i="1"/>
  <c r="F51" i="1"/>
  <c r="F47" i="1"/>
  <c r="F45" i="1"/>
  <c r="F41" i="1"/>
  <c r="F38" i="1"/>
  <c r="F35" i="1"/>
  <c r="F32" i="1"/>
  <c r="F28" i="1"/>
  <c r="F23" i="1"/>
  <c r="F20" i="1"/>
  <c r="F16" i="1"/>
  <c r="F13" i="1"/>
  <c r="F9" i="1"/>
</calcChain>
</file>

<file path=xl/sharedStrings.xml><?xml version="1.0" encoding="utf-8"?>
<sst xmlns="http://schemas.openxmlformats.org/spreadsheetml/2006/main" count="384" uniqueCount="237">
  <si>
    <t xml:space="preserve">Достигнати годишни целеви нива на показателите за качество на В и К услугите </t>
  </si>
  <si>
    <t>№</t>
  </si>
  <si>
    <t>Параметър</t>
  </si>
  <si>
    <t>Ед. мярка</t>
  </si>
  <si>
    <t xml:space="preserve">разчет 
2013 г. </t>
  </si>
  <si>
    <t>отчет
2013 г.</t>
  </si>
  <si>
    <t>1.</t>
  </si>
  <si>
    <t>Ниво на покритие с водоснабдителни услуги</t>
  </si>
  <si>
    <t>1.1.</t>
  </si>
  <si>
    <t>Брой население, ползващо водоснабдителни услуги</t>
  </si>
  <si>
    <t>бр.</t>
  </si>
  <si>
    <t>1.2.</t>
  </si>
  <si>
    <t>Общ брой на населението в региона, обслужван от oператора</t>
  </si>
  <si>
    <t>Годишно постигнато ниво</t>
  </si>
  <si>
    <t>2.</t>
  </si>
  <si>
    <t>Качество на питейната вода</t>
  </si>
  <si>
    <t>2.1.</t>
  </si>
  <si>
    <t>Брой проби отговарящи на нормативните изисквания по т.2.2.</t>
  </si>
  <si>
    <t>2.2.</t>
  </si>
  <si>
    <t>Общ брой взети проби по физико-химични и радиологични показатели</t>
  </si>
  <si>
    <t>2.3</t>
  </si>
  <si>
    <t>Брой проби отговарящи на нормативните изисквания по т.2.4.</t>
  </si>
  <si>
    <t>2.4</t>
  </si>
  <si>
    <t>Общ брой взети проби по микробиологични показатели</t>
  </si>
  <si>
    <t>3.</t>
  </si>
  <si>
    <t>Непрекъснатост на водоснабдяването</t>
  </si>
  <si>
    <t>3.1.</t>
  </si>
  <si>
    <t>Брой на населението, засегнато от прекъсване на водоснабдяването</t>
  </si>
  <si>
    <t>3.2.</t>
  </si>
  <si>
    <t>Брой на обслужваното население (т.1.1.)</t>
  </si>
  <si>
    <t>3.3</t>
  </si>
  <si>
    <t>Брой на планираните прекъсвания на водоподаването, отстранени в предвидения срок</t>
  </si>
  <si>
    <t>3.4</t>
  </si>
  <si>
    <t>Общ брой на планираните прекъсвания на водоподаването</t>
  </si>
  <si>
    <t>4.</t>
  </si>
  <si>
    <t>Общи загуби на вода във водоснабдителните системи</t>
  </si>
  <si>
    <t>4.1.</t>
  </si>
  <si>
    <t>Подадена вода във водоснабдителната система</t>
  </si>
  <si>
    <r>
      <t>м</t>
    </r>
    <r>
      <rPr>
        <vertAlign val="superscript"/>
        <sz val="10"/>
        <rFont val="Times New Roman"/>
        <family val="1"/>
        <charset val="204"/>
      </rPr>
      <t>3</t>
    </r>
  </si>
  <si>
    <t>4.2.</t>
  </si>
  <si>
    <t>Фактурирана вода</t>
  </si>
  <si>
    <t>4.3.</t>
  </si>
  <si>
    <t>Неинкасирана вода</t>
  </si>
  <si>
    <t>5.</t>
  </si>
  <si>
    <t>Аварии на водоснабдителната система</t>
  </si>
  <si>
    <t>5.1.</t>
  </si>
  <si>
    <t>Брой аварии по довеждащите водопроводи</t>
  </si>
  <si>
    <t>5.2.</t>
  </si>
  <si>
    <t>Дължина на довеждащите водопроводи</t>
  </si>
  <si>
    <t>км.</t>
  </si>
  <si>
    <t>5.3</t>
  </si>
  <si>
    <t>Брой аварии по разпределителните водопроводи</t>
  </si>
  <si>
    <t>5.4</t>
  </si>
  <si>
    <t>Дължина на разпределителните водопроводи</t>
  </si>
  <si>
    <t>5.5</t>
  </si>
  <si>
    <t>Брой аварии на СВО</t>
  </si>
  <si>
    <t>5.6</t>
  </si>
  <si>
    <t>Общ брой СВО в обслужавния от оператора регион</t>
  </si>
  <si>
    <t>5.7</t>
  </si>
  <si>
    <t>Брой аварии на ПС</t>
  </si>
  <si>
    <t>5.8</t>
  </si>
  <si>
    <t>Общ брой помпени станции</t>
  </si>
  <si>
    <t>6.</t>
  </si>
  <si>
    <t>Налягане във водоснабдителната система</t>
  </si>
  <si>
    <t>6.2.</t>
  </si>
  <si>
    <t>Брой  СВО, при които е установено налягане по-ниско от нормативно определеното</t>
  </si>
  <si>
    <t>6.1.</t>
  </si>
  <si>
    <t>6.3</t>
  </si>
  <si>
    <t>Брой  СВО, при които е установено налягане по-високо от нормативно определеното</t>
  </si>
  <si>
    <t>6.4</t>
  </si>
  <si>
    <t>7.</t>
  </si>
  <si>
    <t>Ниво на покритие на канализационните услуги</t>
  </si>
  <si>
    <t>7.1</t>
  </si>
  <si>
    <t>Брой на населението, ползващо канализационни услуги</t>
  </si>
  <si>
    <t>7.2</t>
  </si>
  <si>
    <t>Общ брой на населението в региона, обслужван от оператора</t>
  </si>
  <si>
    <t>8.</t>
  </si>
  <si>
    <t>Качество на отпадъчните води</t>
  </si>
  <si>
    <t>8.2.</t>
  </si>
  <si>
    <t>Брой проби, отговарящи на условията включени в разрешителното за заустване</t>
  </si>
  <si>
    <t>8.1.</t>
  </si>
  <si>
    <t>Общ брой проби за качество на отпадъчните води</t>
  </si>
  <si>
    <t>8.3</t>
  </si>
  <si>
    <t xml:space="preserve">Годишното количество отпадъчни води, пречистени от ПСОВ </t>
  </si>
  <si>
    <t>8.4</t>
  </si>
  <si>
    <t>Проектен капацитет на ПСОВ</t>
  </si>
  <si>
    <t>9.</t>
  </si>
  <si>
    <t>Аварии на канализационната система</t>
  </si>
  <si>
    <t>9.1.</t>
  </si>
  <si>
    <t>Брой аварии на СКО</t>
  </si>
  <si>
    <t>9.2.</t>
  </si>
  <si>
    <t>Общ брой СКО в обслужвания от оператора регион</t>
  </si>
  <si>
    <t>9.3.</t>
  </si>
  <si>
    <t>Общ брой аварии на канализационната мрежа</t>
  </si>
  <si>
    <t>9.4.</t>
  </si>
  <si>
    <t>Дължина на канализационната мрежа</t>
  </si>
  <si>
    <t>10.</t>
  </si>
  <si>
    <t>Наводнения в УПИ, причинени от канализацията</t>
  </si>
  <si>
    <t>10.1.</t>
  </si>
  <si>
    <t>Площ на УПИ, засегнати от наводнения причинени от канализациата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</si>
  <si>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</si>
  <si>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10.2.</t>
  </si>
  <si>
    <t>Обща отводнявана площ на населеното място</t>
  </si>
  <si>
    <t>11.</t>
  </si>
  <si>
    <t>Експлоатационни показатели за ефективност</t>
  </si>
  <si>
    <t>11.1.</t>
  </si>
  <si>
    <t>Служители, осигуряващи предоставянето на водоснабдителни услуги</t>
  </si>
  <si>
    <t>11.2.</t>
  </si>
  <si>
    <t>11.3</t>
  </si>
  <si>
    <t>Служители, осигуряващи предоставянето на канализационни услуги</t>
  </si>
  <si>
    <t>11.4</t>
  </si>
  <si>
    <t>11.5</t>
  </si>
  <si>
    <t>Трудови злополуки</t>
  </si>
  <si>
    <t>11.6</t>
  </si>
  <si>
    <t>Обща численост на персонала, осигуряващ ВиК услуги</t>
  </si>
  <si>
    <t>11.7</t>
  </si>
  <si>
    <t>Брой инсталирани водомери при водоизточниците</t>
  </si>
  <si>
    <t>11.8</t>
  </si>
  <si>
    <t>Общ брой на водоизточниците</t>
  </si>
  <si>
    <t>11.9</t>
  </si>
  <si>
    <t>Брой на населените места с измерване на водата на входа</t>
  </si>
  <si>
    <t>11.10</t>
  </si>
  <si>
    <t>Общ брой на населените места, обслужвани от оператора</t>
  </si>
  <si>
    <t>11.11</t>
  </si>
  <si>
    <t>Брой водомери, монтирани на СВО</t>
  </si>
  <si>
    <t>11.12</t>
  </si>
  <si>
    <t>Брой на СВО</t>
  </si>
  <si>
    <t>11.13</t>
  </si>
  <si>
    <t>Брой водомери, преминали последваща проверка</t>
  </si>
  <si>
    <t>11.14</t>
  </si>
  <si>
    <t>Общ брой на водомерите</t>
  </si>
  <si>
    <t>11.15</t>
  </si>
  <si>
    <t>Служители, повишили квалификацията си</t>
  </si>
  <si>
    <t>11.16</t>
  </si>
  <si>
    <t>11.17</t>
  </si>
  <si>
    <t>ВПС с местна автоматика</t>
  </si>
  <si>
    <t>11.18</t>
  </si>
  <si>
    <t>Общ брой ВПС</t>
  </si>
  <si>
    <t>11.19</t>
  </si>
  <si>
    <t>ВС с изградени АСУВ</t>
  </si>
  <si>
    <t>11.20</t>
  </si>
  <si>
    <t>Общ брой ВС</t>
  </si>
  <si>
    <t>11.21</t>
  </si>
  <si>
    <t>Брой елементи на ВС с АСУВ</t>
  </si>
  <si>
    <t>11.22</t>
  </si>
  <si>
    <t>Общ брой елементи на ВС</t>
  </si>
  <si>
    <t>11.23</t>
  </si>
  <si>
    <t>ПСПВ с изградени АСУВ</t>
  </si>
  <si>
    <t>11.24</t>
  </si>
  <si>
    <t>Общ брой на ПСПВ</t>
  </si>
  <si>
    <t>11.25</t>
  </si>
  <si>
    <t>КПС с изградена местна автоматика</t>
  </si>
  <si>
    <t>11.26</t>
  </si>
  <si>
    <t>Общ брой КПС</t>
  </si>
  <si>
    <t>11.27</t>
  </si>
  <si>
    <t>КС с АСУК</t>
  </si>
  <si>
    <t>11.28</t>
  </si>
  <si>
    <t>Общ брой КС</t>
  </si>
  <si>
    <t>11.29</t>
  </si>
  <si>
    <t>Брой елементи на КС с АСУК</t>
  </si>
  <si>
    <t>11.30</t>
  </si>
  <si>
    <t>Общ брой елементи на КС</t>
  </si>
  <si>
    <t>11.31</t>
  </si>
  <si>
    <t>ПСОВ с изградени АСУК</t>
  </si>
  <si>
    <t>11.32</t>
  </si>
  <si>
    <t>Общ брой на ПСОВ</t>
  </si>
  <si>
    <t>11.33</t>
  </si>
  <si>
    <t>Часове с хлорни обгазявания</t>
  </si>
  <si>
    <t>11.34</t>
  </si>
  <si>
    <t>Общ брой часове в годината</t>
  </si>
  <si>
    <t>12.</t>
  </si>
  <si>
    <t>Финансови показатели за ефективност</t>
  </si>
  <si>
    <t>12.1.</t>
  </si>
  <si>
    <t>Разходи за дейността</t>
  </si>
  <si>
    <t>лв.</t>
  </si>
  <si>
    <t>12.2.</t>
  </si>
  <si>
    <t>Приходи от дейността</t>
  </si>
  <si>
    <t>12.3</t>
  </si>
  <si>
    <t>Раходи за възнаграждения и осигуровки</t>
  </si>
  <si>
    <t>12.4</t>
  </si>
  <si>
    <t>Раходи за дейността</t>
  </si>
  <si>
    <t>12.5</t>
  </si>
  <si>
    <t>12.6</t>
  </si>
  <si>
    <t>Обща численост на персонала</t>
  </si>
  <si>
    <t>12.7</t>
  </si>
  <si>
    <t>12.8</t>
  </si>
  <si>
    <t>Подадена вода на входа на ВС</t>
  </si>
  <si>
    <t>12.9</t>
  </si>
  <si>
    <t>12.10</t>
  </si>
  <si>
    <t>Фактурирани водни количества</t>
  </si>
  <si>
    <t>12.11</t>
  </si>
  <si>
    <t>Потребена ел. енергия</t>
  </si>
  <si>
    <t>kWh</t>
  </si>
  <si>
    <t>12.12</t>
  </si>
  <si>
    <t>12.13</t>
  </si>
  <si>
    <t>Разходи за ел. енергия</t>
  </si>
  <si>
    <t>12.14</t>
  </si>
  <si>
    <t>12.15</t>
  </si>
  <si>
    <t>Несъбрани приходи</t>
  </si>
  <si>
    <t>12.16</t>
  </si>
  <si>
    <t>13.</t>
  </si>
  <si>
    <t>Отговор на писмени жалби на потребителите</t>
  </si>
  <si>
    <t>13.1.</t>
  </si>
  <si>
    <t>Брой писмени жалби, на които е отговорено в 14 дневен срок</t>
  </si>
  <si>
    <t>13.2.</t>
  </si>
  <si>
    <t>Общ брой жалби</t>
  </si>
  <si>
    <t>14.</t>
  </si>
  <si>
    <t>Присъединяване на нови потребители към В и К системите</t>
  </si>
  <si>
    <t>14.1.</t>
  </si>
  <si>
    <t>Брой на заявките за присъединяване към водопроводната мрежа, изпълнени в 30 дневен срок</t>
  </si>
  <si>
    <t>14.2.</t>
  </si>
  <si>
    <t>Общ брой заявки за присъединяване към водопроводната мрежа</t>
  </si>
  <si>
    <t>14.3</t>
  </si>
  <si>
    <t>Брой на заявките за присъединяване към канализационната мрежа, изпълнени в 30 дневен срок</t>
  </si>
  <si>
    <t>14.4</t>
  </si>
  <si>
    <t>Общ брой заявки за присъединяване към канализационната мрежа</t>
  </si>
  <si>
    <t>15.</t>
  </si>
  <si>
    <t>Човешки ресурси</t>
  </si>
  <si>
    <t>15.1.</t>
  </si>
  <si>
    <t>Брой на персонала, осигуряващ водоснабдителни услуги</t>
  </si>
  <si>
    <t>15.2.</t>
  </si>
  <si>
    <t>Общ брой потребители, ползващи водоснабдителни услуги</t>
  </si>
  <si>
    <t>15.3</t>
  </si>
  <si>
    <t>Брой на персонала, осигуряващ канализационни услуги</t>
  </si>
  <si>
    <t>15.4</t>
  </si>
  <si>
    <t>Общ брой потребители, ползващи канализационни услуги</t>
  </si>
  <si>
    <t>разчет
2011 г.</t>
  </si>
  <si>
    <t>отчет
2011 г.</t>
  </si>
  <si>
    <t>разчет
2012 г.</t>
  </si>
  <si>
    <t>отчет
2012 г.</t>
  </si>
  <si>
    <t>"В и К - П" ЕООД, гр. Панагюрище</t>
  </si>
  <si>
    <t xml:space="preserve">разчет 
2014 г. </t>
  </si>
  <si>
    <t>отчет
2014 г.</t>
  </si>
  <si>
    <t xml:space="preserve">разчет 
2015 г. </t>
  </si>
  <si>
    <t>отчет
2015 г.</t>
  </si>
  <si>
    <t xml:space="preserve">разчет 
2016 г. </t>
  </si>
  <si>
    <t>отчет
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</si>
</sst>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color indexed="12"/>
      <name val="Timok"/>
      <family val="2"/>
    </font>
    <font>
      <u/>
      <sz val="9"/>
      <color indexed="12"/>
      <name val="Timok"/>
      <family val="2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Hebar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indexed="1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2"/>
      <color indexed="18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15"/>
      </patternFill>
    </fill>
    <fill>
      <patternFill patternType="solid">
        <fgColor indexed="22"/>
      </patternFill>
    </fill>
    <fill>
      <patternFill patternType="gray125"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1"/>
      </patternFill>
    </fill>
    <fill>
      <patternFill patternType="solid">
        <fgColor indexed="4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2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2" fillId="8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2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1" fontId="13" fillId="13" borderId="0">
      <alignment horizontal="center" vertical="center" wrapText="1"/>
    </xf>
    <xf numFmtId="4" fontId="13" fillId="14" borderId="18">
      <alignment vertical="center"/>
      <protection locked="0"/>
    </xf>
    <xf numFmtId="0" fontId="13" fillId="15" borderId="0">
      <alignment horizontal="right"/>
    </xf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49" fontId="13" fillId="19" borderId="0">
      <alignment vertical="top" wrapText="1"/>
    </xf>
    <xf numFmtId="38" fontId="13" fillId="14" borderId="0">
      <alignment horizontal="right" vertical="center" wrapText="1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1" fillId="20" borderId="5">
      <alignment wrapText="1"/>
    </xf>
    <xf numFmtId="0" fontId="11" fillId="0" borderId="0"/>
    <xf numFmtId="0" fontId="11" fillId="0" borderId="0"/>
    <xf numFmtId="0" fontId="1" fillId="0" borderId="0"/>
    <xf numFmtId="9" fontId="11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3" fontId="13" fillId="0" borderId="0">
      <alignment horizontal="right" vertical="center" wrapText="1"/>
      <protection locked="0"/>
    </xf>
    <xf numFmtId="0" fontId="17" fillId="0" borderId="0"/>
  </cellStyleXfs>
  <cellXfs count="206">
    <xf numFmtId="0" fontId="0" fillId="0" borderId="0" xfId="0"/>
    <xf numFmtId="0" fontId="3" fillId="0" borderId="0" xfId="2" applyFont="1"/>
    <xf numFmtId="0" fontId="5" fillId="0" borderId="0" xfId="3" quotePrefix="1" applyFont="1" applyAlignment="1" applyProtection="1"/>
    <xf numFmtId="0" fontId="6" fillId="0" borderId="0" xfId="2" applyFont="1"/>
    <xf numFmtId="49" fontId="3" fillId="0" borderId="0" xfId="2" applyNumberFormat="1" applyFont="1" applyBorder="1" applyAlignment="1">
      <alignment vertical="center"/>
    </xf>
    <xf numFmtId="0" fontId="3" fillId="0" borderId="0" xfId="2" applyFont="1" applyBorder="1" applyAlignment="1">
      <alignment vertical="center"/>
    </xf>
    <xf numFmtId="49" fontId="3" fillId="2" borderId="1" xfId="2" applyNumberFormat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2" applyFont="1"/>
    <xf numFmtId="49" fontId="3" fillId="0" borderId="4" xfId="2" applyNumberFormat="1" applyFont="1" applyFill="1" applyBorder="1" applyAlignment="1" applyProtection="1">
      <alignment horizontal="center" vertical="center"/>
      <protection locked="0"/>
    </xf>
    <xf numFmtId="0" fontId="3" fillId="0" borderId="5" xfId="2" applyFont="1" applyBorder="1" applyAlignment="1" applyProtection="1">
      <alignment vertical="center" wrapText="1"/>
      <protection locked="0"/>
    </xf>
    <xf numFmtId="0" fontId="3" fillId="0" borderId="6" xfId="2" applyFont="1" applyBorder="1" applyAlignment="1" applyProtection="1">
      <alignment vertical="center" wrapText="1"/>
      <protection locked="0"/>
    </xf>
    <xf numFmtId="49" fontId="8" fillId="0" borderId="7" xfId="2" applyNumberFormat="1" applyFont="1" applyBorder="1" applyAlignment="1" applyProtection="1">
      <alignment horizontal="center" vertical="center"/>
      <protection locked="0"/>
    </xf>
    <xf numFmtId="0" fontId="8" fillId="0" borderId="7" xfId="2" applyFont="1" applyFill="1" applyBorder="1" applyAlignment="1" applyProtection="1">
      <alignment horizontal="center" vertical="center"/>
      <protection locked="0"/>
    </xf>
    <xf numFmtId="49" fontId="8" fillId="0" borderId="9" xfId="2" applyNumberFormat="1" applyFont="1" applyBorder="1" applyAlignment="1" applyProtection="1">
      <alignment horizontal="center" vertical="center"/>
      <protection locked="0"/>
    </xf>
    <xf numFmtId="0" fontId="8" fillId="0" borderId="9" xfId="2" applyFont="1" applyFill="1" applyBorder="1" applyAlignment="1" applyProtection="1">
      <alignment horizontal="center" vertical="center"/>
      <protection locked="0"/>
    </xf>
    <xf numFmtId="49" fontId="8" fillId="0" borderId="10" xfId="2" applyNumberFormat="1" applyFont="1" applyBorder="1" applyAlignment="1" applyProtection="1">
      <alignment horizontal="center" vertical="center"/>
      <protection locked="0"/>
    </xf>
    <xf numFmtId="0" fontId="8" fillId="3" borderId="10" xfId="2" applyFont="1" applyFill="1" applyBorder="1" applyAlignment="1" applyProtection="1">
      <alignment horizontal="center" vertical="center"/>
      <protection locked="0"/>
    </xf>
    <xf numFmtId="49" fontId="3" fillId="4" borderId="11" xfId="2" applyNumberFormat="1" applyFont="1" applyFill="1" applyBorder="1" applyAlignment="1">
      <alignment horizontal="center" vertical="center"/>
    </xf>
    <xf numFmtId="0" fontId="3" fillId="0" borderId="11" xfId="2" applyFont="1" applyBorder="1" applyAlignment="1">
      <alignment horizontal="left" vertical="center"/>
    </xf>
    <xf numFmtId="0" fontId="3" fillId="0" borderId="12" xfId="2" applyFont="1" applyBorder="1" applyAlignment="1">
      <alignment horizontal="left" vertical="center"/>
    </xf>
    <xf numFmtId="0" fontId="3" fillId="0" borderId="13" xfId="2" applyFont="1" applyBorder="1" applyAlignment="1">
      <alignment horizontal="left" vertical="center"/>
    </xf>
    <xf numFmtId="49" fontId="8" fillId="0" borderId="9" xfId="2" applyNumberFormat="1" applyFont="1" applyFill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49" fontId="8" fillId="0" borderId="7" xfId="2" applyNumberFormat="1" applyFont="1" applyFill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3" borderId="9" xfId="2" applyFont="1" applyFill="1" applyBorder="1" applyAlignment="1">
      <alignment horizontal="center" vertical="center" wrapText="1"/>
    </xf>
    <xf numFmtId="0" fontId="8" fillId="3" borderId="9" xfId="2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>
      <alignment horizontal="center" vertical="center"/>
    </xf>
    <xf numFmtId="0" fontId="3" fillId="0" borderId="3" xfId="2" applyFont="1" applyFill="1" applyBorder="1" applyAlignment="1">
      <alignment vertical="center"/>
    </xf>
    <xf numFmtId="0" fontId="3" fillId="0" borderId="5" xfId="2" applyFont="1" applyFill="1" applyBorder="1" applyAlignment="1">
      <alignment vertical="center"/>
    </xf>
    <xf numFmtId="49" fontId="8" fillId="0" borderId="7" xfId="2" applyNumberFormat="1" applyFont="1" applyBorder="1" applyAlignment="1">
      <alignment horizontal="center" vertical="center"/>
    </xf>
    <xf numFmtId="49" fontId="8" fillId="0" borderId="9" xfId="2" applyNumberFormat="1" applyFont="1" applyBorder="1" applyAlignment="1">
      <alignment horizontal="center" vertical="center"/>
    </xf>
    <xf numFmtId="3" fontId="8" fillId="0" borderId="0" xfId="2" applyNumberFormat="1" applyFont="1"/>
    <xf numFmtId="49" fontId="3" fillId="0" borderId="1" xfId="2" applyNumberFormat="1" applyFont="1" applyBorder="1" applyAlignment="1">
      <alignment horizontal="center" vertical="center"/>
    </xf>
    <xf numFmtId="0" fontId="3" fillId="0" borderId="5" xfId="2" applyFont="1" applyBorder="1" applyAlignment="1">
      <alignment vertical="center" wrapText="1"/>
    </xf>
    <xf numFmtId="0" fontId="8" fillId="0" borderId="9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vertical="center" wrapText="1"/>
    </xf>
    <xf numFmtId="49" fontId="8" fillId="0" borderId="7" xfId="2" applyNumberFormat="1" applyFont="1" applyBorder="1" applyAlignment="1">
      <alignment horizontal="center"/>
    </xf>
    <xf numFmtId="49" fontId="8" fillId="0" borderId="9" xfId="2" applyNumberFormat="1" applyFont="1" applyBorder="1" applyAlignment="1">
      <alignment horizontal="center"/>
    </xf>
    <xf numFmtId="0" fontId="8" fillId="0" borderId="9" xfId="2" applyFont="1" applyFill="1" applyBorder="1" applyAlignment="1">
      <alignment horizontal="center" vertical="center" wrapText="1"/>
    </xf>
    <xf numFmtId="49" fontId="8" fillId="0" borderId="10" xfId="2" applyNumberFormat="1" applyFont="1" applyBorder="1" applyAlignment="1">
      <alignment horizontal="center" vertical="center"/>
    </xf>
    <xf numFmtId="0" fontId="8" fillId="3" borderId="10" xfId="2" applyFont="1" applyFill="1" applyBorder="1" applyAlignment="1">
      <alignment horizontal="center" vertical="center"/>
    </xf>
    <xf numFmtId="49" fontId="8" fillId="0" borderId="9" xfId="2" applyNumberFormat="1" applyFont="1" applyFill="1" applyBorder="1" applyAlignment="1" applyProtection="1">
      <alignment horizontal="center" vertical="center"/>
      <protection locked="0"/>
    </xf>
    <xf numFmtId="49" fontId="8" fillId="0" borderId="7" xfId="2" applyNumberFormat="1" applyFont="1" applyFill="1" applyBorder="1" applyAlignment="1" applyProtection="1">
      <alignment horizontal="center" vertical="center"/>
      <protection locked="0"/>
    </xf>
    <xf numFmtId="0" fontId="8" fillId="3" borderId="9" xfId="2" applyFont="1" applyFill="1" applyBorder="1" applyAlignment="1" applyProtection="1">
      <alignment horizontal="center" vertical="center"/>
      <protection locked="0"/>
    </xf>
    <xf numFmtId="49" fontId="8" fillId="0" borderId="10" xfId="2" applyNumberFormat="1" applyFont="1" applyFill="1" applyBorder="1" applyAlignment="1" applyProtection="1">
      <alignment horizontal="center" vertical="center"/>
      <protection locked="0"/>
    </xf>
    <xf numFmtId="49" fontId="8" fillId="0" borderId="9" xfId="2" applyNumberFormat="1" applyFont="1" applyFill="1" applyBorder="1" applyAlignment="1">
      <alignment horizontal="center" vertical="center" wrapText="1"/>
    </xf>
    <xf numFmtId="49" fontId="8" fillId="0" borderId="7" xfId="2" applyNumberFormat="1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/>
    </xf>
    <xf numFmtId="49" fontId="8" fillId="0" borderId="10" xfId="2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49" fontId="8" fillId="0" borderId="15" xfId="2" applyNumberFormat="1" applyFont="1" applyBorder="1" applyAlignment="1">
      <alignment horizontal="center" vertical="center"/>
    </xf>
    <xf numFmtId="0" fontId="8" fillId="3" borderId="15" xfId="2" applyFont="1" applyFill="1" applyBorder="1" applyAlignment="1">
      <alignment horizontal="center" vertical="center"/>
    </xf>
    <xf numFmtId="0" fontId="8" fillId="0" borderId="9" xfId="2" applyFont="1" applyBorder="1" applyAlignment="1">
      <alignment horizontal="center" vertical="center" wrapText="1"/>
    </xf>
    <xf numFmtId="0" fontId="8" fillId="3" borderId="9" xfId="2" applyFont="1" applyFill="1" applyBorder="1" applyAlignment="1"/>
    <xf numFmtId="0" fontId="3" fillId="3" borderId="9" xfId="2" applyFont="1" applyFill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/>
    </xf>
    <xf numFmtId="0" fontId="3" fillId="0" borderId="16" xfId="2" applyFont="1" applyBorder="1" applyAlignment="1"/>
    <xf numFmtId="0" fontId="3" fillId="0" borderId="0" xfId="2" applyFont="1" applyBorder="1" applyAlignment="1"/>
    <xf numFmtId="0" fontId="3" fillId="0" borderId="13" xfId="2" applyFont="1" applyBorder="1" applyAlignment="1"/>
    <xf numFmtId="0" fontId="8" fillId="3" borderId="9" xfId="2" applyFont="1" applyFill="1" applyBorder="1" applyAlignment="1">
      <alignment horizontal="left" vertical="center"/>
    </xf>
    <xf numFmtId="49" fontId="8" fillId="0" borderId="10" xfId="2" applyNumberFormat="1" applyFont="1" applyFill="1" applyBorder="1" applyAlignment="1">
      <alignment horizontal="center" vertical="center"/>
    </xf>
    <xf numFmtId="0" fontId="8" fillId="3" borderId="15" xfId="2" applyFont="1" applyFill="1" applyBorder="1" applyAlignment="1">
      <alignment horizontal="left" vertical="center"/>
    </xf>
    <xf numFmtId="0" fontId="8" fillId="0" borderId="7" xfId="2" applyFont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center" vertical="center" wrapText="1"/>
    </xf>
    <xf numFmtId="0" fontId="3" fillId="0" borderId="3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49" fontId="8" fillId="0" borderId="0" xfId="2" applyNumberFormat="1" applyFont="1" applyAlignment="1">
      <alignment horizontal="center"/>
    </xf>
    <xf numFmtId="0" fontId="3" fillId="2" borderId="21" xfId="1" applyFont="1" applyFill="1" applyBorder="1" applyAlignment="1">
      <alignment horizontal="center" vertical="center" wrapText="1"/>
    </xf>
    <xf numFmtId="0" fontId="3" fillId="0" borderId="20" xfId="2" applyFont="1" applyBorder="1" applyAlignment="1">
      <alignment vertical="center"/>
    </xf>
    <xf numFmtId="3" fontId="8" fillId="0" borderId="7" xfId="2" applyNumberFormat="1" applyFont="1" applyFill="1" applyBorder="1" applyAlignment="1" applyProtection="1">
      <alignment horizontal="center" vertical="center"/>
      <protection locked="0"/>
    </xf>
    <xf numFmtId="3" fontId="8" fillId="0" borderId="9" xfId="2" applyNumberFormat="1" applyFont="1" applyFill="1" applyBorder="1" applyAlignment="1" applyProtection="1">
      <alignment horizontal="center" vertical="center"/>
      <protection locked="0"/>
    </xf>
    <xf numFmtId="164" fontId="8" fillId="3" borderId="10" xfId="2" applyNumberFormat="1" applyFont="1" applyFill="1" applyBorder="1" applyAlignment="1" applyProtection="1">
      <alignment horizontal="center" vertical="center"/>
      <protection locked="0"/>
    </xf>
    <xf numFmtId="3" fontId="8" fillId="0" borderId="9" xfId="2" applyNumberFormat="1" applyFont="1" applyBorder="1" applyAlignment="1">
      <alignment horizontal="center" vertical="center"/>
    </xf>
    <xf numFmtId="3" fontId="8" fillId="0" borderId="7" xfId="2" applyNumberFormat="1" applyFont="1" applyBorder="1" applyAlignment="1">
      <alignment horizontal="center" vertical="center"/>
    </xf>
    <xf numFmtId="3" fontId="8" fillId="0" borderId="9" xfId="2" applyNumberFormat="1" applyFont="1" applyFill="1" applyBorder="1" applyAlignment="1">
      <alignment horizontal="center" vertical="center"/>
    </xf>
    <xf numFmtId="3" fontId="8" fillId="0" borderId="9" xfId="2" applyNumberFormat="1" applyFont="1" applyFill="1" applyBorder="1" applyAlignment="1">
      <alignment horizontal="center" vertical="center" wrapText="1"/>
    </xf>
    <xf numFmtId="3" fontId="8" fillId="0" borderId="7" xfId="2" applyNumberFormat="1" applyFont="1" applyFill="1" applyBorder="1" applyAlignment="1">
      <alignment horizontal="center" vertical="center"/>
    </xf>
    <xf numFmtId="3" fontId="8" fillId="0" borderId="9" xfId="2" applyNumberFormat="1" applyFont="1" applyBorder="1" applyAlignment="1">
      <alignment horizontal="center" vertical="center" wrapText="1"/>
    </xf>
    <xf numFmtId="164" fontId="8" fillId="3" borderId="9" xfId="2" applyNumberFormat="1" applyFont="1" applyFill="1" applyBorder="1" applyAlignment="1">
      <alignment horizontal="center" vertical="center" wrapText="1"/>
    </xf>
    <xf numFmtId="164" fontId="8" fillId="3" borderId="10" xfId="2" applyNumberFormat="1" applyFont="1" applyFill="1" applyBorder="1" applyAlignment="1">
      <alignment horizontal="center" vertical="center"/>
    </xf>
    <xf numFmtId="164" fontId="8" fillId="3" borderId="9" xfId="2" applyNumberFormat="1" applyFont="1" applyFill="1" applyBorder="1" applyAlignment="1">
      <alignment horizontal="center" vertical="center"/>
    </xf>
    <xf numFmtId="3" fontId="8" fillId="0" borderId="19" xfId="2" applyNumberFormat="1" applyFont="1" applyFill="1" applyBorder="1" applyAlignment="1">
      <alignment horizontal="center" vertical="center"/>
    </xf>
    <xf numFmtId="164" fontId="10" fillId="3" borderId="9" xfId="2" applyNumberFormat="1" applyFont="1" applyFill="1" applyBorder="1" applyAlignment="1">
      <alignment horizontal="center" vertical="center" wrapText="1"/>
    </xf>
    <xf numFmtId="164" fontId="8" fillId="3" borderId="9" xfId="2" applyNumberFormat="1" applyFont="1" applyFill="1" applyBorder="1" applyAlignment="1" applyProtection="1">
      <alignment horizontal="center" vertical="center"/>
      <protection locked="0"/>
    </xf>
    <xf numFmtId="165" fontId="8" fillId="3" borderId="9" xfId="2" applyNumberFormat="1" applyFont="1" applyFill="1" applyBorder="1" applyAlignment="1">
      <alignment horizontal="center" vertical="center"/>
    </xf>
    <xf numFmtId="164" fontId="8" fillId="3" borderId="15" xfId="2" applyNumberFormat="1" applyFont="1" applyFill="1" applyBorder="1" applyAlignment="1">
      <alignment horizontal="center" vertical="center"/>
    </xf>
    <xf numFmtId="3" fontId="8" fillId="0" borderId="7" xfId="2" applyNumberFormat="1" applyFont="1" applyBorder="1" applyAlignment="1">
      <alignment horizontal="center" vertical="center" wrapText="1"/>
    </xf>
    <xf numFmtId="164" fontId="8" fillId="3" borderId="10" xfId="2" applyNumberFormat="1" applyFont="1" applyFill="1" applyBorder="1" applyAlignment="1">
      <alignment horizontal="center" vertical="center" wrapText="1"/>
    </xf>
    <xf numFmtId="165" fontId="8" fillId="3" borderId="10" xfId="2" applyNumberFormat="1" applyFont="1" applyFill="1" applyBorder="1" applyAlignment="1">
      <alignment horizontal="center" vertical="center"/>
    </xf>
    <xf numFmtId="3" fontId="8" fillId="21" borderId="7" xfId="2" applyNumberFormat="1" applyFont="1" applyFill="1" applyBorder="1" applyAlignment="1" applyProtection="1">
      <alignment horizontal="center" vertical="center"/>
      <protection locked="0"/>
    </xf>
    <xf numFmtId="3" fontId="8" fillId="21" borderId="9" xfId="2" applyNumberFormat="1" applyFont="1" applyFill="1" applyBorder="1" applyAlignment="1" applyProtection="1">
      <alignment horizontal="center" vertical="center"/>
      <protection locked="0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3" fontId="8" fillId="21" borderId="9" xfId="2" applyNumberFormat="1" applyFont="1" applyFill="1" applyBorder="1" applyAlignment="1">
      <alignment horizontal="center" vertical="center"/>
    </xf>
    <xf numFmtId="3" fontId="8" fillId="21" borderId="7" xfId="2" applyNumberFormat="1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3" fontId="8" fillId="21" borderId="7" xfId="2" applyNumberFormat="1" applyFont="1" applyFill="1" applyBorder="1" applyAlignment="1">
      <alignment horizontal="center" vertical="center" wrapText="1"/>
    </xf>
    <xf numFmtId="3" fontId="8" fillId="21" borderId="9" xfId="2" applyNumberFormat="1" applyFont="1" applyFill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3" fontId="8" fillId="21" borderId="7" xfId="2" applyNumberFormat="1" applyFont="1" applyFill="1" applyBorder="1" applyAlignment="1">
      <alignment horizontal="center"/>
    </xf>
    <xf numFmtId="3" fontId="10" fillId="21" borderId="9" xfId="2" applyNumberFormat="1" applyFont="1" applyFill="1" applyBorder="1" applyAlignment="1">
      <alignment horizontal="center" vertical="center" wrapText="1"/>
    </xf>
    <xf numFmtId="164" fontId="10" fillId="3" borderId="15" xfId="2" applyNumberFormat="1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164" fontId="8" fillId="3" borderId="9" xfId="2" applyNumberFormat="1" applyFont="1" applyFill="1" applyBorder="1" applyAlignment="1">
      <alignment horizontal="center"/>
    </xf>
    <xf numFmtId="164" fontId="8" fillId="3" borderId="10" xfId="2" applyNumberFormat="1" applyFont="1" applyFill="1" applyBorder="1" applyAlignment="1" applyProtection="1">
      <alignment horizontal="center" vertical="center"/>
    </xf>
    <xf numFmtId="164" fontId="8" fillId="3" borderId="15" xfId="2" applyNumberFormat="1" applyFont="1" applyFill="1" applyBorder="1" applyAlignment="1" applyProtection="1">
      <alignment horizontal="center" vertical="center"/>
    </xf>
    <xf numFmtId="3" fontId="8" fillId="21" borderId="9" xfId="2" applyNumberFormat="1" applyFont="1" applyFill="1" applyBorder="1" applyAlignment="1">
      <alignment horizontal="center" vertical="justify"/>
    </xf>
    <xf numFmtId="3" fontId="8" fillId="21" borderId="7" xfId="2" applyNumberFormat="1" applyFont="1" applyFill="1" applyBorder="1" applyAlignment="1">
      <alignment horizontal="center" vertical="justify"/>
    </xf>
    <xf numFmtId="164" fontId="8" fillId="3" borderId="10" xfId="2" applyNumberFormat="1" applyFont="1" applyFill="1" applyBorder="1" applyAlignment="1">
      <alignment horizontal="center" vertical="justify"/>
    </xf>
    <xf numFmtId="3" fontId="8" fillId="21" borderId="8" xfId="2" applyNumberFormat="1" applyFont="1" applyFill="1" applyBorder="1" applyAlignment="1">
      <alignment horizontal="center" vertical="center" wrapText="1"/>
    </xf>
    <xf numFmtId="165" fontId="8" fillId="3" borderId="9" xfId="2" applyNumberFormat="1" applyFont="1" applyFill="1" applyBorder="1" applyAlignment="1">
      <alignment horizontal="center" vertical="center" wrapText="1"/>
    </xf>
    <xf numFmtId="0" fontId="3" fillId="0" borderId="13" xfId="2" applyFont="1" applyBorder="1" applyAlignment="1">
      <alignment horizontal="center"/>
    </xf>
    <xf numFmtId="0" fontId="3" fillId="0" borderId="14" xfId="2" applyFont="1" applyBorder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3" fontId="8" fillId="21" borderId="17" xfId="2" applyNumberFormat="1" applyFont="1" applyFill="1" applyBorder="1" applyAlignment="1">
      <alignment horizontal="center" vertical="center" wrapText="1"/>
    </xf>
    <xf numFmtId="164" fontId="8" fillId="3" borderId="10" xfId="2" applyNumberFormat="1" applyFont="1" applyFill="1" applyBorder="1" applyAlignment="1" applyProtection="1">
      <alignment horizontal="right" vertical="center"/>
      <protection locked="0"/>
    </xf>
    <xf numFmtId="0" fontId="3" fillId="0" borderId="13" xfId="2" applyFont="1" applyBorder="1" applyAlignment="1">
      <alignment horizontal="right" vertical="center"/>
    </xf>
    <xf numFmtId="0" fontId="3" fillId="0" borderId="14" xfId="2" applyFont="1" applyBorder="1" applyAlignment="1">
      <alignment horizontal="right" vertical="center"/>
    </xf>
    <xf numFmtId="164" fontId="8" fillId="3" borderId="9" xfId="2" applyNumberFormat="1" applyFont="1" applyFill="1" applyBorder="1" applyAlignment="1">
      <alignment horizontal="right" vertical="center"/>
    </xf>
    <xf numFmtId="0" fontId="3" fillId="0" borderId="5" xfId="2" applyFont="1" applyFill="1" applyBorder="1" applyAlignment="1">
      <alignment horizontal="right" vertical="center"/>
    </xf>
    <xf numFmtId="0" fontId="3" fillId="0" borderId="6" xfId="2" applyFont="1" applyFill="1" applyBorder="1" applyAlignment="1">
      <alignment horizontal="right" vertical="center"/>
    </xf>
    <xf numFmtId="0" fontId="3" fillId="0" borderId="5" xfId="2" applyFont="1" applyBorder="1" applyAlignment="1">
      <alignment horizontal="right" vertical="center" wrapText="1"/>
    </xf>
    <xf numFmtId="0" fontId="3" fillId="0" borderId="6" xfId="2" applyFont="1" applyBorder="1" applyAlignment="1">
      <alignment horizontal="right" vertical="center" wrapText="1"/>
    </xf>
    <xf numFmtId="164" fontId="10" fillId="3" borderId="9" xfId="2" applyNumberFormat="1" applyFont="1" applyFill="1" applyBorder="1" applyAlignment="1">
      <alignment horizontal="right" vertical="center" wrapText="1"/>
    </xf>
    <xf numFmtId="164" fontId="10" fillId="3" borderId="15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 applyAlignment="1">
      <alignment horizontal="right" vertical="center" wrapText="1"/>
    </xf>
    <xf numFmtId="0" fontId="3" fillId="0" borderId="6" xfId="2" applyFont="1" applyFill="1" applyBorder="1" applyAlignment="1">
      <alignment horizontal="right" vertical="center" wrapText="1"/>
    </xf>
    <xf numFmtId="164" fontId="8" fillId="3" borderId="10" xfId="2" applyNumberFormat="1" applyFont="1" applyFill="1" applyBorder="1" applyAlignment="1">
      <alignment horizontal="right" vertical="center"/>
    </xf>
    <xf numFmtId="164" fontId="8" fillId="3" borderId="9" xfId="2" applyNumberFormat="1" applyFont="1" applyFill="1" applyBorder="1" applyAlignment="1">
      <alignment horizontal="right"/>
    </xf>
    <xf numFmtId="164" fontId="8" fillId="3" borderId="10" xfId="2" applyNumberFormat="1" applyFont="1" applyFill="1" applyBorder="1" applyAlignment="1" applyProtection="1">
      <alignment horizontal="right" vertical="center"/>
    </xf>
    <xf numFmtId="164" fontId="8" fillId="3" borderId="15" xfId="2" applyNumberFormat="1" applyFont="1" applyFill="1" applyBorder="1" applyAlignment="1" applyProtection="1">
      <alignment horizontal="right" vertical="center"/>
    </xf>
    <xf numFmtId="165" fontId="8" fillId="3" borderId="9" xfId="2" applyNumberFormat="1" applyFont="1" applyFill="1" applyBorder="1" applyAlignment="1">
      <alignment horizontal="right" vertical="center"/>
    </xf>
    <xf numFmtId="164" fontId="8" fillId="3" borderId="15" xfId="2" applyNumberFormat="1" applyFont="1" applyFill="1" applyBorder="1" applyAlignment="1">
      <alignment horizontal="right" vertical="center"/>
    </xf>
    <xf numFmtId="164" fontId="8" fillId="3" borderId="9" xfId="2" applyNumberFormat="1" applyFont="1" applyFill="1" applyBorder="1" applyAlignment="1">
      <alignment horizontal="right" vertical="center" wrapText="1"/>
    </xf>
    <xf numFmtId="165" fontId="8" fillId="3" borderId="9" xfId="2" applyNumberFormat="1" applyFont="1" applyFill="1" applyBorder="1" applyAlignment="1">
      <alignment horizontal="right" vertical="center" wrapText="1"/>
    </xf>
    <xf numFmtId="0" fontId="3" fillId="0" borderId="13" xfId="2" applyFont="1" applyBorder="1" applyAlignment="1">
      <alignment horizontal="right"/>
    </xf>
    <xf numFmtId="0" fontId="3" fillId="0" borderId="14" xfId="2" applyFont="1" applyBorder="1" applyAlignment="1">
      <alignment horizontal="right"/>
    </xf>
    <xf numFmtId="0" fontId="3" fillId="0" borderId="5" xfId="2" applyFont="1" applyBorder="1" applyAlignment="1">
      <alignment horizontal="right" vertical="center"/>
    </xf>
    <xf numFmtId="0" fontId="3" fillId="0" borderId="6" xfId="2" applyFont="1" applyBorder="1" applyAlignment="1">
      <alignment horizontal="right" vertical="center"/>
    </xf>
    <xf numFmtId="165" fontId="8" fillId="3" borderId="10" xfId="2" applyNumberFormat="1" applyFont="1" applyFill="1" applyBorder="1" applyAlignment="1">
      <alignment horizontal="right" vertical="center"/>
    </xf>
    <xf numFmtId="3" fontId="8" fillId="0" borderId="7" xfId="2" applyNumberFormat="1" applyFont="1" applyFill="1" applyBorder="1" applyAlignment="1" applyProtection="1">
      <alignment horizontal="right" vertical="center"/>
      <protection locked="0"/>
    </xf>
    <xf numFmtId="3" fontId="8" fillId="0" borderId="9" xfId="2" applyNumberFormat="1" applyFont="1" applyFill="1" applyBorder="1" applyAlignment="1" applyProtection="1">
      <alignment horizontal="right" vertical="center"/>
      <protection locked="0"/>
    </xf>
    <xf numFmtId="3" fontId="8" fillId="0" borderId="9" xfId="2" applyNumberFormat="1" applyFont="1" applyFill="1" applyBorder="1" applyAlignment="1">
      <alignment horizontal="right" vertical="center"/>
    </xf>
    <xf numFmtId="3" fontId="8" fillId="0" borderId="7" xfId="2" applyNumberFormat="1" applyFont="1" applyFill="1" applyBorder="1" applyAlignment="1">
      <alignment horizontal="right" vertical="center"/>
    </xf>
    <xf numFmtId="3" fontId="8" fillId="0" borderId="7" xfId="2" applyNumberFormat="1" applyFont="1" applyFill="1" applyBorder="1" applyAlignment="1">
      <alignment horizontal="right" vertical="center" wrapText="1"/>
    </xf>
    <xf numFmtId="3" fontId="8" fillId="0" borderId="9" xfId="2" applyNumberFormat="1" applyFont="1" applyFill="1" applyBorder="1" applyAlignment="1">
      <alignment horizontal="right" vertical="center" wrapText="1"/>
    </xf>
    <xf numFmtId="3" fontId="8" fillId="0" borderId="7" xfId="2" applyNumberFormat="1" applyFont="1" applyFill="1" applyBorder="1" applyAlignment="1">
      <alignment horizontal="right"/>
    </xf>
    <xf numFmtId="3" fontId="10" fillId="0" borderId="9" xfId="2" applyNumberFormat="1" applyFont="1" applyFill="1" applyBorder="1" applyAlignment="1">
      <alignment horizontal="right" vertical="center" wrapText="1"/>
    </xf>
    <xf numFmtId="3" fontId="8" fillId="0" borderId="9" xfId="2" applyNumberFormat="1" applyFont="1" applyFill="1" applyBorder="1" applyAlignment="1">
      <alignment horizontal="right" vertical="justify"/>
    </xf>
    <xf numFmtId="3" fontId="8" fillId="0" borderId="7" xfId="2" applyNumberFormat="1" applyFont="1" applyFill="1" applyBorder="1" applyAlignment="1">
      <alignment horizontal="right" vertical="justify"/>
    </xf>
    <xf numFmtId="3" fontId="8" fillId="0" borderId="8" xfId="2" applyNumberFormat="1" applyFont="1" applyFill="1" applyBorder="1" applyAlignment="1">
      <alignment horizontal="right" vertical="center" wrapText="1"/>
    </xf>
    <xf numFmtId="3" fontId="8" fillId="0" borderId="17" xfId="2" applyNumberFormat="1" applyFont="1" applyFill="1" applyBorder="1" applyAlignment="1">
      <alignment horizontal="right" vertical="center" wrapText="1"/>
    </xf>
    <xf numFmtId="0" fontId="8" fillId="0" borderId="8" xfId="2" applyFont="1" applyBorder="1" applyAlignment="1">
      <alignment horizontal="left" vertical="center" wrapText="1"/>
    </xf>
    <xf numFmtId="0" fontId="8" fillId="0" borderId="9" xfId="2" applyFont="1" applyBorder="1" applyAlignment="1">
      <alignment horizontal="left" vertical="center" wrapText="1"/>
    </xf>
    <xf numFmtId="0" fontId="8" fillId="3" borderId="15" xfId="2" applyFont="1" applyFill="1" applyBorder="1" applyAlignment="1">
      <alignment horizontal="left" vertical="center"/>
    </xf>
    <xf numFmtId="0" fontId="8" fillId="0" borderId="9" xfId="2" applyFont="1" applyFill="1" applyBorder="1" applyAlignment="1">
      <alignment vertical="center"/>
    </xf>
    <xf numFmtId="0" fontId="8" fillId="0" borderId="9" xfId="2" applyFont="1" applyFill="1" applyBorder="1" applyAlignment="1">
      <alignment horizontal="left" vertical="center" wrapText="1"/>
    </xf>
    <xf numFmtId="0" fontId="8" fillId="0" borderId="9" xfId="2" applyFont="1" applyFill="1" applyBorder="1" applyAlignment="1">
      <alignment horizontal="left" vertical="center"/>
    </xf>
    <xf numFmtId="0" fontId="3" fillId="0" borderId="3" xfId="2" applyFont="1" applyBorder="1" applyAlignment="1">
      <alignment horizontal="left" vertical="center" wrapText="1"/>
    </xf>
    <xf numFmtId="0" fontId="3" fillId="0" borderId="5" xfId="2" applyFont="1" applyBorder="1" applyAlignment="1">
      <alignment horizontal="left" vertical="center" wrapText="1"/>
    </xf>
    <xf numFmtId="0" fontId="8" fillId="0" borderId="9" xfId="2" applyFont="1" applyFill="1" applyBorder="1" applyAlignment="1"/>
    <xf numFmtId="0" fontId="8" fillId="0" borderId="8" xfId="2" applyFont="1" applyFill="1" applyBorder="1" applyAlignment="1">
      <alignment horizontal="left" vertical="center" wrapText="1"/>
    </xf>
    <xf numFmtId="0" fontId="8" fillId="0" borderId="9" xfId="2" applyFont="1" applyFill="1" applyBorder="1" applyAlignment="1">
      <alignment horizontal="left"/>
    </xf>
    <xf numFmtId="0" fontId="8" fillId="3" borderId="9" xfId="2" applyFont="1" applyFill="1" applyBorder="1" applyAlignment="1">
      <alignment horizontal="left" vertical="center"/>
    </xf>
    <xf numFmtId="0" fontId="8" fillId="0" borderId="9" xfId="2" applyFont="1" applyBorder="1" applyAlignment="1">
      <alignment vertical="center"/>
    </xf>
    <xf numFmtId="0" fontId="8" fillId="0" borderId="9" xfId="2" applyFont="1" applyBorder="1" applyAlignment="1">
      <alignment horizontal="left" vertical="center"/>
    </xf>
    <xf numFmtId="0" fontId="8" fillId="0" borderId="8" xfId="2" applyFont="1" applyFill="1" applyBorder="1" applyAlignment="1">
      <alignment vertical="center" wrapText="1"/>
    </xf>
    <xf numFmtId="0" fontId="8" fillId="0" borderId="7" xfId="2" applyFont="1" applyFill="1" applyBorder="1" applyAlignment="1">
      <alignment horizontal="left" vertical="center" wrapText="1"/>
    </xf>
    <xf numFmtId="0" fontId="8" fillId="0" borderId="7" xfId="2" applyFont="1" applyBorder="1" applyAlignment="1">
      <alignment horizontal="left"/>
    </xf>
    <xf numFmtId="0" fontId="8" fillId="3" borderId="15" xfId="2" applyFont="1" applyFill="1" applyBorder="1" applyAlignment="1">
      <alignment vertical="center" wrapText="1"/>
    </xf>
    <xf numFmtId="0" fontId="8" fillId="3" borderId="9" xfId="2" applyFont="1" applyFill="1" applyBorder="1" applyAlignment="1">
      <alignment vertical="center" wrapText="1"/>
    </xf>
    <xf numFmtId="0" fontId="3" fillId="0" borderId="3" xfId="2" applyFont="1" applyFill="1" applyBorder="1" applyAlignment="1">
      <alignment horizontal="left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/>
    </xf>
    <xf numFmtId="0" fontId="3" fillId="0" borderId="5" xfId="2" applyFont="1" applyFill="1" applyBorder="1" applyAlignment="1">
      <alignment horizontal="left" vertical="center"/>
    </xf>
    <xf numFmtId="0" fontId="8" fillId="0" borderId="8" xfId="2" applyFont="1" applyBorder="1" applyAlignment="1">
      <alignment horizontal="left"/>
    </xf>
    <xf numFmtId="0" fontId="8" fillId="3" borderId="15" xfId="2" applyFont="1" applyFill="1" applyBorder="1" applyAlignment="1">
      <alignment vertical="center"/>
    </xf>
    <xf numFmtId="0" fontId="8" fillId="0" borderId="8" xfId="2" applyFont="1" applyBorder="1" applyAlignment="1" applyProtection="1">
      <alignment horizontal="left" vertical="center" wrapText="1"/>
      <protection locked="0"/>
    </xf>
    <xf numFmtId="0" fontId="8" fillId="3" borderId="9" xfId="2" applyFont="1" applyFill="1" applyBorder="1" applyAlignment="1">
      <alignment vertical="center"/>
    </xf>
    <xf numFmtId="0" fontId="8" fillId="0" borderId="9" xfId="2" applyFont="1" applyBorder="1" applyAlignment="1" applyProtection="1">
      <alignment horizontal="left" vertical="center" wrapText="1"/>
      <protection locked="0"/>
    </xf>
    <xf numFmtId="0" fontId="8" fillId="0" borderId="9" xfId="2" applyFont="1" applyFill="1" applyBorder="1" applyAlignment="1">
      <alignment vertical="center" wrapText="1"/>
    </xf>
    <xf numFmtId="0" fontId="8" fillId="0" borderId="8" xfId="2" applyFont="1" applyFill="1" applyBorder="1" applyAlignment="1">
      <alignment horizontal="left"/>
    </xf>
    <xf numFmtId="0" fontId="10" fillId="0" borderId="9" xfId="2" applyFont="1" applyBorder="1" applyAlignment="1">
      <alignment horizontal="left" vertical="center" wrapText="1"/>
    </xf>
    <xf numFmtId="0" fontId="10" fillId="0" borderId="9" xfId="2" applyFont="1" applyFill="1" applyBorder="1" applyAlignment="1">
      <alignment horizontal="left" vertical="center" wrapText="1"/>
    </xf>
    <xf numFmtId="0" fontId="8" fillId="3" borderId="15" xfId="2" applyFont="1" applyFill="1" applyBorder="1" applyAlignment="1">
      <alignment horizontal="left" vertical="center" wrapText="1"/>
    </xf>
    <xf numFmtId="0" fontId="8" fillId="0" borderId="8" xfId="2" applyFont="1" applyBorder="1" applyAlignment="1">
      <alignment vertical="center" wrapText="1"/>
    </xf>
    <xf numFmtId="0" fontId="8" fillId="0" borderId="9" xfId="2" applyFont="1" applyBorder="1" applyAlignment="1">
      <alignment vertical="center" wrapText="1"/>
    </xf>
    <xf numFmtId="0" fontId="8" fillId="3" borderId="10" xfId="2" applyFont="1" applyFill="1" applyBorder="1" applyAlignment="1">
      <alignment horizontal="left" vertical="center"/>
    </xf>
    <xf numFmtId="0" fontId="8" fillId="0" borderId="7" xfId="2" applyFont="1" applyBorder="1" applyAlignment="1">
      <alignment horizontal="left" vertical="center" wrapText="1"/>
    </xf>
    <xf numFmtId="0" fontId="8" fillId="3" borderId="9" xfId="2" applyFont="1" applyFill="1" applyBorder="1" applyAlignment="1">
      <alignment horizontal="left" vertical="center" wrapText="1"/>
    </xf>
    <xf numFmtId="0" fontId="2" fillId="0" borderId="0" xfId="1" applyFont="1" applyAlignment="1">
      <alignment horizontal="right"/>
    </xf>
    <xf numFmtId="0" fontId="3" fillId="2" borderId="1" xfId="2" applyFont="1" applyFill="1" applyBorder="1" applyAlignment="1" applyProtection="1">
      <alignment horizontal="center" vertical="center"/>
      <protection locked="0"/>
    </xf>
    <xf numFmtId="0" fontId="3" fillId="0" borderId="3" xfId="2" applyFont="1" applyBorder="1" applyAlignment="1" applyProtection="1">
      <alignment horizontal="left" vertical="center" wrapText="1"/>
      <protection locked="0"/>
    </xf>
    <xf numFmtId="0" fontId="3" fillId="0" borderId="5" xfId="2" applyFont="1" applyBorder="1" applyAlignment="1" applyProtection="1">
      <alignment horizontal="left" vertical="center" wrapText="1"/>
      <protection locked="0"/>
    </xf>
    <xf numFmtId="0" fontId="8" fillId="0" borderId="8" xfId="2" applyFont="1" applyFill="1" applyBorder="1" applyAlignment="1" applyProtection="1">
      <alignment horizontal="left" vertical="center" wrapText="1"/>
      <protection locked="0"/>
    </xf>
    <xf numFmtId="49" fontId="8" fillId="0" borderId="9" xfId="2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>
      <alignment horizontal="center" vertical="center" wrapText="1"/>
    </xf>
  </cellXfs>
  <cellStyles count="42"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3 - 20%" xfId="10"/>
    <cellStyle name="Accent3 - 40%" xfId="11"/>
    <cellStyle name="Accent3 - 60%" xfId="12"/>
    <cellStyle name="Accent4 - 20%" xfId="13"/>
    <cellStyle name="Accent4 - 40%" xfId="14"/>
    <cellStyle name="Accent4 - 60%" xfId="15"/>
    <cellStyle name="Accent5 - 20%" xfId="16"/>
    <cellStyle name="Accent5 - 40%" xfId="17"/>
    <cellStyle name="Accent5 - 60%" xfId="18"/>
    <cellStyle name="Accent6 - 20%" xfId="19"/>
    <cellStyle name="Accent6 - 40%" xfId="20"/>
    <cellStyle name="Accent6 - 60%" xfId="21"/>
    <cellStyle name="Blue" xfId="22"/>
    <cellStyle name="Choice" xfId="23"/>
    <cellStyle name="Closed" xfId="24"/>
    <cellStyle name="Emphasis 1" xfId="25"/>
    <cellStyle name="Emphasis 2" xfId="26"/>
    <cellStyle name="Emphasis 3" xfId="27"/>
    <cellStyle name="Green" xfId="28"/>
    <cellStyle name="Grey" xfId="29"/>
    <cellStyle name="Hyperlink 2" xfId="30"/>
    <cellStyle name="Hyperlink 3" xfId="31"/>
    <cellStyle name="Hyperlink_Copy of model_direct_vik4" xfId="3"/>
    <cellStyle name="Koloni" xfId="32"/>
    <cellStyle name="Normal" xfId="0" builtinId="0"/>
    <cellStyle name="Normal 2" xfId="1"/>
    <cellStyle name="Normal 2 2" xfId="33"/>
    <cellStyle name="Normal 2_Copy of model_direct_vik4" xfId="34"/>
    <cellStyle name="Normal 3" xfId="35"/>
    <cellStyle name="Normal_Copy of model_direct_vik4" xfId="2"/>
    <cellStyle name="Percent 2" xfId="36"/>
    <cellStyle name="Percent 3" xfId="37"/>
    <cellStyle name="Percent 4" xfId="38"/>
    <cellStyle name="Sheet Title" xfId="39"/>
    <cellStyle name="White" xfId="40"/>
    <cellStyle name="Zaglavie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51</xdr:row>
      <xdr:rowOff>0</xdr:rowOff>
    </xdr:from>
    <xdr:to>
      <xdr:col>13</xdr:col>
      <xdr:colOff>0</xdr:colOff>
      <xdr:row>51</xdr:row>
      <xdr:rowOff>0</xdr:rowOff>
    </xdr:to>
    <xdr:sp macro="" textlink="">
      <xdr:nvSpPr>
        <xdr:cNvPr id="2" name="Rectangle 40"/>
        <xdr:cNvSpPr>
          <a:spLocks noChangeArrowheads="1"/>
        </xdr:cNvSpPr>
      </xdr:nvSpPr>
      <xdr:spPr bwMode="auto">
        <a:xfrm>
          <a:off x="4991100" y="988695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0</xdr:colOff>
      <xdr:row>51</xdr:row>
      <xdr:rowOff>0</xdr:rowOff>
    </xdr:from>
    <xdr:to>
      <xdr:col>15</xdr:col>
      <xdr:colOff>0</xdr:colOff>
      <xdr:row>51</xdr:row>
      <xdr:rowOff>0</xdr:rowOff>
    </xdr:to>
    <xdr:sp macro="" textlink="">
      <xdr:nvSpPr>
        <xdr:cNvPr id="4" name="Rectangle 40"/>
        <xdr:cNvSpPr>
          <a:spLocks noChangeArrowheads="1"/>
        </xdr:cNvSpPr>
      </xdr:nvSpPr>
      <xdr:spPr bwMode="auto">
        <a:xfrm>
          <a:off x="4991100" y="1085850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Kostadin%20Kolarov_2\My%20Documents\Mobile\New%20Business%20Pla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dk-vivan\Local%20Settings\Temporary%20Internet%20Files\OLK361\Ukazania_last\Copy%20of%20model_direct_vik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dk-ykole\Local%20Settings\Temporary%20Internet%20Files\OLK3A5\Ukazania_last\Copy%20of%20model_direct_vik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ание на продуктите"/>
      <sheetName val="Състояние на продуктите"/>
      <sheetName val="Пазарна прогноза (1)"/>
      <sheetName val="Пазарна прогноза (2)"/>
      <sheetName val="Пазарна прогноза (3)"/>
      <sheetName val="Пазарна прогноза (4)"/>
      <sheetName val="Пазарна прогноза (5)"/>
      <sheetName val="План за персонала"/>
      <sheetName val="ОПР 96-98"/>
      <sheetName val="Баланси 96-98"/>
      <sheetName val="Минали отчети"/>
      <sheetName val="Начало"/>
      <sheetName val="Начален баланс"/>
      <sheetName val="Прогнозни продажби"/>
      <sheetName val="Себестойност"/>
      <sheetName val="Постоянни разходи"/>
      <sheetName val="Инвестиции"/>
      <sheetName val="Собствен капитал"/>
      <sheetName val="Разчети по ДДС"/>
      <sheetName val="Проформа ОПР"/>
      <sheetName val="Проформа ОПП"/>
      <sheetName val="Проформа баланси"/>
      <sheetName val="Буфер"/>
      <sheetName val="Финансови показатели"/>
      <sheetName val="Оценка на проекта"/>
      <sheetName val="Мин. и оч. резултати"/>
      <sheetName val="Критични точки"/>
      <sheetName val="Sheet8"/>
      <sheetName val="Описание_на_продуктите"/>
      <sheetName val="Състояние_на_продуктите"/>
      <sheetName val="Пазарна_прогноза_(1)"/>
      <sheetName val="Пазарна_прогноза_(2)"/>
      <sheetName val="Пазарна_прогноза_(3)"/>
      <sheetName val="Пазарна_прогноза_(4)"/>
      <sheetName val="Пазарна_прогноза_(5)"/>
      <sheetName val="План_за_персонала"/>
      <sheetName val="ОПР_96-98"/>
      <sheetName val="Баланси_96-98"/>
      <sheetName val="Минали_отчети"/>
      <sheetName val="Начален_баланс"/>
      <sheetName val="Прогнозни_продажби"/>
      <sheetName val="Постоянни_разходи"/>
      <sheetName val="Собствен_капитал"/>
      <sheetName val="Разчети_по_ДДС"/>
      <sheetName val="Проформа_ОПР"/>
      <sheetName val="Проформа_ОПП"/>
      <sheetName val="Проформа_баланси"/>
      <sheetName val="Финансови_показатели"/>
      <sheetName val="Оценка_на_проекта"/>
      <sheetName val="Мин__и_оч__резултати"/>
      <sheetName val="Критични_точки"/>
      <sheetName val="TB-20-02-2002"/>
      <sheetName val="dropdow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>
        <row r="124">
          <cell r="B124" t="str">
            <v>Електроенергия</v>
          </cell>
          <cell r="C124">
            <v>29491.133333333335</v>
          </cell>
          <cell r="D124">
            <v>29488.799999999999</v>
          </cell>
          <cell r="E124">
            <v>29488.799999999999</v>
          </cell>
          <cell r="F124">
            <v>29488.799999999999</v>
          </cell>
          <cell r="G124">
            <v>29488.799999999999</v>
          </cell>
          <cell r="H124">
            <v>29488.799999999999</v>
          </cell>
          <cell r="I124">
            <v>29488.799999999999</v>
          </cell>
          <cell r="J124">
            <v>29488.799999999999</v>
          </cell>
          <cell r="K124">
            <v>29488.799999999999</v>
          </cell>
          <cell r="L124">
            <v>29488.799999999999</v>
          </cell>
          <cell r="M124">
            <v>29488.799999999999</v>
          </cell>
          <cell r="N124">
            <v>29488.799999999999</v>
          </cell>
          <cell r="O124">
            <v>353867.93333333329</v>
          </cell>
          <cell r="P124">
            <v>357142.80000000005</v>
          </cell>
          <cell r="Q124">
            <v>364285.65600000002</v>
          </cell>
          <cell r="R124">
            <v>371571.36912000005</v>
          </cell>
          <cell r="S124">
            <v>379002.79650240007</v>
          </cell>
          <cell r="T124">
            <v>386582.85243244807</v>
          </cell>
        </row>
        <row r="125">
          <cell r="B125" t="str">
            <v>Отчетна стойност на продадените стоки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</row>
        <row r="126">
          <cell r="B126" t="str">
            <v>Услуги и др.</v>
          </cell>
          <cell r="C126">
            <v>18927.500000000004</v>
          </cell>
          <cell r="D126">
            <v>18926</v>
          </cell>
          <cell r="E126">
            <v>18926</v>
          </cell>
          <cell r="F126">
            <v>18926</v>
          </cell>
          <cell r="G126">
            <v>18926</v>
          </cell>
          <cell r="H126">
            <v>18926</v>
          </cell>
          <cell r="I126">
            <v>18926</v>
          </cell>
          <cell r="J126">
            <v>18926</v>
          </cell>
          <cell r="K126">
            <v>18926</v>
          </cell>
          <cell r="L126">
            <v>18926</v>
          </cell>
          <cell r="M126">
            <v>18926</v>
          </cell>
          <cell r="N126">
            <v>18926</v>
          </cell>
          <cell r="O126">
            <v>227113.5</v>
          </cell>
          <cell r="P126">
            <v>229591.8</v>
          </cell>
          <cell r="Q126">
            <v>234183.636</v>
          </cell>
          <cell r="R126">
            <v>238867.30872</v>
          </cell>
          <cell r="S126">
            <v>243644.65489439998</v>
          </cell>
          <cell r="T126">
            <v>248517.54799228802</v>
          </cell>
        </row>
      </sheetData>
      <sheetData sheetId="15"/>
      <sheetData sheetId="16" refreshError="1">
        <row r="40">
          <cell r="E40">
            <v>151605.31</v>
          </cell>
        </row>
        <row r="43">
          <cell r="M43" t="str">
            <v>Всичко начислени амортизации</v>
          </cell>
          <cell r="O43">
            <v>151605.31</v>
          </cell>
          <cell r="P43">
            <v>247855.31000000003</v>
          </cell>
          <cell r="Q43">
            <v>265355.31000000006</v>
          </cell>
          <cell r="R43">
            <v>274105.31</v>
          </cell>
          <cell r="S43">
            <v>282855.31</v>
          </cell>
          <cell r="T43">
            <v>291605.31</v>
          </cell>
        </row>
      </sheetData>
      <sheetData sheetId="17" refreshError="1">
        <row r="4">
          <cell r="B4" t="str">
            <v>Получени съучастия (увеличение на собствения капитал)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</row>
        <row r="5">
          <cell r="B5" t="str">
            <v>Получени вземания по записани дялови вноски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</row>
        <row r="6">
          <cell r="B6" t="str">
            <v>Намаление на собствения капитал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</row>
        <row r="7">
          <cell r="B7" t="str">
            <v>Вземания по получени през периода съучастия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</sheetData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тикет"/>
      <sheetName val="1. Опис на ВС и КС"/>
      <sheetName val="2. Експлоатационни данни"/>
      <sheetName val="3. Отч. и прогн. ниво на потр."/>
      <sheetName val="4. Целеви нива"/>
      <sheetName val="5. Производствена програма"/>
      <sheetName val="6. Ремонтна програма"/>
      <sheetName val="7. Намаляване на загубите"/>
      <sheetName val="8. Подобряване на ефективността"/>
      <sheetName val="9.Справка ел. енер"/>
      <sheetName val="10. Инвестиции"/>
      <sheetName val="10.1. Инв.пр- доставяне"/>
      <sheetName val="10.2. Инв.пр.-отвеждане"/>
      <sheetName val="10.3.Инв.пр.-пречистване"/>
      <sheetName val="11. Предст. въвеж. активи"/>
      <sheetName val="12. Активи преди 01.01.2006"/>
      <sheetName val="12.1. Активи след 31.12.2005 "/>
      <sheetName val="13. Разходи "/>
      <sheetName val="14. ПР за присъединяване"/>
      <sheetName val="15. Кол. и пр-ди за базоват "/>
      <sheetName val="16. Цени и приходи "/>
      <sheetName val="17.  Несъбрани приходи "/>
      <sheetName val="18. Соц. поносимост"/>
      <sheetName val="19. Възнагр. на персонала"/>
      <sheetName val="20. Соц. програма"/>
      <sheetName val="Баланс"/>
      <sheetName val="ОПР"/>
      <sheetName val="ОП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. Инвестиции"/>
      <sheetName val="етикет"/>
      <sheetName val="1. Опис на ВС и КС"/>
      <sheetName val="2. Експлоатационни данни"/>
      <sheetName val="3. Отч. и прогн. ниво на потр."/>
      <sheetName val="4. Целеви нива"/>
      <sheetName val="5. Производствена програма"/>
      <sheetName val="6. Ремонтна програма"/>
      <sheetName val="7. Намаляване на загубите"/>
      <sheetName val="8. Подобряване на ефективността"/>
      <sheetName val="9.Справка ел. енер"/>
      <sheetName val="10.1. Инв.пр- доставяне"/>
      <sheetName val="10.2. Инв.пр.-отвеждане"/>
      <sheetName val="10.3.Инв.пр.-пречистване"/>
      <sheetName val="11. Предст. въвеж. активи"/>
      <sheetName val="12. Активи преди 01.01.2006"/>
      <sheetName val="12.1. Активи след 31.12.2005 "/>
      <sheetName val="13. Разходи "/>
      <sheetName val="14. ПР за присъединяване"/>
      <sheetName val="15. Кол. и пр-ди за базоват "/>
      <sheetName val="16. Цени и приходи "/>
      <sheetName val="17.  Несъбрани приходи "/>
      <sheetName val="18. Соц. поносимост"/>
      <sheetName val="19. Възнагр. на персонала"/>
      <sheetName val="20. Соц. програма"/>
      <sheetName val="Баланс"/>
      <sheetName val="ОПР"/>
      <sheetName val="О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P167"/>
  <sheetViews>
    <sheetView showGridLines="0" tabSelected="1" view="pageBreakPreview" topLeftCell="A103" zoomScaleNormal="100" zoomScaleSheetLayoutView="100" workbookViewId="0">
      <selection activeCell="S167" sqref="S167"/>
    </sheetView>
  </sheetViews>
  <sheetFormatPr defaultColWidth="8" defaultRowHeight="12.75"/>
  <cols>
    <col min="1" max="1" width="4.7109375" style="71" customWidth="1"/>
    <col min="2" max="2" width="8" style="10" customWidth="1"/>
    <col min="3" max="3" width="55" style="10" customWidth="1"/>
    <col min="4" max="4" width="6.7109375" style="10" customWidth="1"/>
    <col min="5" max="12" width="10.7109375" style="10" customWidth="1"/>
    <col min="13" max="16384" width="8" style="10"/>
  </cols>
  <sheetData>
    <row r="1" spans="1:16" s="1" customFormat="1" ht="17.25" customHeight="1">
      <c r="A1" s="199"/>
      <c r="B1" s="199"/>
      <c r="C1" s="199"/>
      <c r="D1" s="199"/>
      <c r="E1" s="199"/>
      <c r="F1" s="199"/>
      <c r="G1" s="199"/>
      <c r="H1" s="199"/>
      <c r="I1" s="199"/>
      <c r="J1" s="199"/>
      <c r="L1" s="2"/>
      <c r="M1" s="3"/>
      <c r="N1" s="3"/>
    </row>
    <row r="2" spans="1:16" s="1" customFormat="1" ht="15.75" customHeight="1">
      <c r="A2" s="205" t="s">
        <v>0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3"/>
      <c r="N2" s="3"/>
    </row>
    <row r="3" spans="1:16" s="1" customFormat="1" ht="15.75" customHeight="1">
      <c r="A3" s="205" t="s">
        <v>230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3"/>
      <c r="N3" s="3"/>
    </row>
    <row r="4" spans="1:16" s="1" customFormat="1" ht="15" customHeight="1" thickBot="1">
      <c r="A4" s="4"/>
      <c r="B4" s="5"/>
      <c r="C4" s="5"/>
      <c r="D4" s="5"/>
      <c r="E4" s="73"/>
      <c r="F4" s="73"/>
      <c r="G4" s="73"/>
      <c r="H4" s="73"/>
      <c r="I4" s="5"/>
      <c r="J4" s="5"/>
      <c r="L4" s="2"/>
      <c r="M4" s="3"/>
      <c r="N4" s="3"/>
    </row>
    <row r="5" spans="1:16" ht="30" customHeight="1" thickBot="1">
      <c r="A5" s="6" t="s">
        <v>1</v>
      </c>
      <c r="B5" s="200" t="s">
        <v>2</v>
      </c>
      <c r="C5" s="200"/>
      <c r="D5" s="7" t="s">
        <v>3</v>
      </c>
      <c r="E5" s="72" t="s">
        <v>226</v>
      </c>
      <c r="F5" s="72" t="s">
        <v>227</v>
      </c>
      <c r="G5" s="72" t="s">
        <v>228</v>
      </c>
      <c r="H5" s="72" t="s">
        <v>229</v>
      </c>
      <c r="I5" s="8" t="s">
        <v>4</v>
      </c>
      <c r="J5" s="9" t="s">
        <v>5</v>
      </c>
      <c r="K5" s="8" t="s">
        <v>231</v>
      </c>
      <c r="L5" s="9" t="s">
        <v>232</v>
      </c>
      <c r="M5" s="8" t="s">
        <v>233</v>
      </c>
      <c r="N5" s="9" t="s">
        <v>234</v>
      </c>
      <c r="O5" s="8" t="s">
        <v>235</v>
      </c>
      <c r="P5" s="9" t="s">
        <v>236</v>
      </c>
    </row>
    <row r="6" spans="1:16" ht="15" customHeight="1" thickBot="1">
      <c r="A6" s="11" t="s">
        <v>6</v>
      </c>
      <c r="B6" s="201" t="s">
        <v>7</v>
      </c>
      <c r="C6" s="202"/>
      <c r="D6" s="12"/>
      <c r="E6" s="12"/>
      <c r="F6" s="12"/>
      <c r="G6" s="12"/>
      <c r="H6" s="12"/>
      <c r="I6" s="12"/>
      <c r="J6" s="13"/>
      <c r="K6" s="12"/>
      <c r="L6" s="13"/>
      <c r="M6" s="12"/>
      <c r="N6" s="13"/>
      <c r="O6" s="12"/>
      <c r="P6" s="13"/>
    </row>
    <row r="7" spans="1:16" ht="15" customHeight="1">
      <c r="A7" s="14" t="s">
        <v>8</v>
      </c>
      <c r="B7" s="203" t="s">
        <v>9</v>
      </c>
      <c r="C7" s="203"/>
      <c r="D7" s="15" t="s">
        <v>10</v>
      </c>
      <c r="E7" s="74">
        <v>29694</v>
      </c>
      <c r="F7" s="74">
        <v>27777</v>
      </c>
      <c r="G7" s="74">
        <v>29694</v>
      </c>
      <c r="H7" s="74">
        <v>27501</v>
      </c>
      <c r="I7" s="94">
        <v>29694</v>
      </c>
      <c r="J7" s="94">
        <v>27230</v>
      </c>
      <c r="K7" s="94">
        <v>27030</v>
      </c>
      <c r="L7" s="94">
        <v>27000</v>
      </c>
      <c r="M7" s="149">
        <v>27230</v>
      </c>
      <c r="N7" s="149">
        <v>27230</v>
      </c>
      <c r="O7" s="149">
        <v>26000</v>
      </c>
      <c r="P7" s="149">
        <v>25563</v>
      </c>
    </row>
    <row r="8" spans="1:16" ht="15" customHeight="1">
      <c r="A8" s="16" t="s">
        <v>11</v>
      </c>
      <c r="B8" s="204" t="s">
        <v>12</v>
      </c>
      <c r="C8" s="204"/>
      <c r="D8" s="17" t="s">
        <v>10</v>
      </c>
      <c r="E8" s="75">
        <v>29694</v>
      </c>
      <c r="F8" s="75">
        <v>27777</v>
      </c>
      <c r="G8" s="75">
        <v>29694</v>
      </c>
      <c r="H8" s="75">
        <v>27501</v>
      </c>
      <c r="I8" s="95">
        <v>29694</v>
      </c>
      <c r="J8" s="95">
        <v>27230</v>
      </c>
      <c r="K8" s="95">
        <v>27030</v>
      </c>
      <c r="L8" s="95">
        <v>27000</v>
      </c>
      <c r="M8" s="150">
        <v>27230</v>
      </c>
      <c r="N8" s="149">
        <v>27230</v>
      </c>
      <c r="O8" s="150">
        <v>26000</v>
      </c>
      <c r="P8" s="149">
        <v>25563</v>
      </c>
    </row>
    <row r="9" spans="1:16" ht="15" customHeight="1" thickBot="1">
      <c r="A9" s="18"/>
      <c r="B9" s="196" t="s">
        <v>13</v>
      </c>
      <c r="C9" s="196"/>
      <c r="D9" s="19"/>
      <c r="E9" s="76">
        <f t="shared" ref="E9" si="0">IF(E8=0,0,(E7/E8))</f>
        <v>1</v>
      </c>
      <c r="F9" s="76">
        <f>IF(F8=0,0,(F7/F8))</f>
        <v>1</v>
      </c>
      <c r="G9" s="76">
        <f>IF(G8=0,0,(G7/G8))</f>
        <v>1</v>
      </c>
      <c r="H9" s="76">
        <f>IF(H8=0,0,(H7/H8))</f>
        <v>1</v>
      </c>
      <c r="I9" s="76">
        <f t="shared" ref="I9" si="1">IF(I8=0,0,(I7/I8))</f>
        <v>1</v>
      </c>
      <c r="J9" s="76">
        <f>IF(J8=0,0,(J7/J8))</f>
        <v>1</v>
      </c>
      <c r="K9" s="76">
        <f>IF(K8=0,0,(K7/K8))</f>
        <v>1</v>
      </c>
      <c r="L9" s="76">
        <f t="shared" ref="L9" si="2">IF(L8=0,0,(L7/L8))</f>
        <v>1</v>
      </c>
      <c r="M9" s="124">
        <f>IF(M8=0,0,(M7/M8))</f>
        <v>1</v>
      </c>
      <c r="N9" s="124">
        <f>IF(N8=0,0,(N7/N8))</f>
        <v>1</v>
      </c>
      <c r="O9" s="124">
        <v>1</v>
      </c>
      <c r="P9" s="124">
        <v>1</v>
      </c>
    </row>
    <row r="10" spans="1:16" ht="15" customHeight="1" thickBot="1">
      <c r="A10" s="20" t="s">
        <v>14</v>
      </c>
      <c r="B10" s="21" t="s">
        <v>15</v>
      </c>
      <c r="C10" s="22"/>
      <c r="D10" s="23"/>
      <c r="E10" s="23"/>
      <c r="F10" s="23"/>
      <c r="G10" s="23"/>
      <c r="H10" s="23"/>
      <c r="I10" s="96"/>
      <c r="J10" s="97"/>
      <c r="K10" s="96"/>
      <c r="L10" s="97"/>
      <c r="M10" s="125"/>
      <c r="N10" s="126"/>
      <c r="O10" s="125"/>
      <c r="P10" s="126"/>
    </row>
    <row r="11" spans="1:16" ht="15" customHeight="1">
      <c r="A11" s="24" t="s">
        <v>16</v>
      </c>
      <c r="B11" s="162" t="s">
        <v>17</v>
      </c>
      <c r="C11" s="162"/>
      <c r="D11" s="25" t="s">
        <v>10</v>
      </c>
      <c r="E11" s="77">
        <v>32</v>
      </c>
      <c r="F11" s="77">
        <v>41</v>
      </c>
      <c r="G11" s="77">
        <v>32</v>
      </c>
      <c r="H11" s="77">
        <v>31</v>
      </c>
      <c r="I11" s="98">
        <v>33</v>
      </c>
      <c r="J11" s="98">
        <v>49</v>
      </c>
      <c r="K11" s="98">
        <v>49</v>
      </c>
      <c r="L11" s="98">
        <v>48</v>
      </c>
      <c r="M11" s="151">
        <v>50</v>
      </c>
      <c r="N11" s="151">
        <v>50</v>
      </c>
      <c r="O11" s="151">
        <v>18</v>
      </c>
      <c r="P11" s="151">
        <v>27</v>
      </c>
    </row>
    <row r="12" spans="1:16" ht="15" customHeight="1">
      <c r="A12" s="26" t="s">
        <v>18</v>
      </c>
      <c r="B12" s="197" t="s">
        <v>19</v>
      </c>
      <c r="C12" s="197"/>
      <c r="D12" s="27" t="s">
        <v>10</v>
      </c>
      <c r="E12" s="78">
        <v>35</v>
      </c>
      <c r="F12" s="78">
        <v>41</v>
      </c>
      <c r="G12" s="78">
        <v>35</v>
      </c>
      <c r="H12" s="78">
        <v>31</v>
      </c>
      <c r="I12" s="99">
        <v>35</v>
      </c>
      <c r="J12" s="99">
        <v>49</v>
      </c>
      <c r="K12" s="99">
        <v>49</v>
      </c>
      <c r="L12" s="99">
        <v>48</v>
      </c>
      <c r="M12" s="152">
        <v>50</v>
      </c>
      <c r="N12" s="152">
        <v>50</v>
      </c>
      <c r="O12" s="152">
        <v>18</v>
      </c>
      <c r="P12" s="152">
        <v>27</v>
      </c>
    </row>
    <row r="13" spans="1:16" ht="15" customHeight="1">
      <c r="A13" s="24"/>
      <c r="B13" s="198" t="s">
        <v>13</v>
      </c>
      <c r="C13" s="198"/>
      <c r="D13" s="28"/>
      <c r="E13" s="83">
        <f t="shared" ref="E13" si="3">IF(E12=0,0,(E11/E12))</f>
        <v>0.91428571428571426</v>
      </c>
      <c r="F13" s="83">
        <f>IF(F12=0,0,(F11/F12))</f>
        <v>1</v>
      </c>
      <c r="G13" s="83">
        <f>IF(G12=0,0,(G11/G12))</f>
        <v>0.91428571428571426</v>
      </c>
      <c r="H13" s="83">
        <f>IF(H12=0,0,(H11/H12))</f>
        <v>1</v>
      </c>
      <c r="I13" s="85">
        <f t="shared" ref="I13" si="4">IF(I12=0,0,(I11/I12))</f>
        <v>0.94285714285714284</v>
      </c>
      <c r="J13" s="85">
        <f>IF(J12=0,0,(J11/J12))</f>
        <v>1</v>
      </c>
      <c r="K13" s="85">
        <f>IF(K12=0,0,(K11/K12))</f>
        <v>1</v>
      </c>
      <c r="L13" s="85">
        <f t="shared" ref="L13" si="5">IF(L12=0,0,(L11/L12))</f>
        <v>1</v>
      </c>
      <c r="M13" s="127">
        <f>IF(M12=0,0,(M11/M12))</f>
        <v>1</v>
      </c>
      <c r="N13" s="127">
        <f>IF(N12=0,0,(N11/N12))</f>
        <v>1</v>
      </c>
      <c r="O13" s="127">
        <v>1</v>
      </c>
      <c r="P13" s="127">
        <v>1</v>
      </c>
    </row>
    <row r="14" spans="1:16" ht="15" customHeight="1">
      <c r="A14" s="24" t="s">
        <v>20</v>
      </c>
      <c r="B14" s="162" t="s">
        <v>21</v>
      </c>
      <c r="C14" s="162"/>
      <c r="D14" s="25" t="s">
        <v>10</v>
      </c>
      <c r="E14" s="77">
        <v>30</v>
      </c>
      <c r="F14" s="77">
        <v>43</v>
      </c>
      <c r="G14" s="77">
        <v>30</v>
      </c>
      <c r="H14" s="77">
        <v>31</v>
      </c>
      <c r="I14" s="98">
        <v>31</v>
      </c>
      <c r="J14" s="98">
        <v>23</v>
      </c>
      <c r="K14" s="98">
        <v>23</v>
      </c>
      <c r="L14" s="98">
        <v>23</v>
      </c>
      <c r="M14" s="151">
        <v>23</v>
      </c>
      <c r="N14" s="151">
        <v>23</v>
      </c>
      <c r="O14" s="151">
        <v>20</v>
      </c>
      <c r="P14" s="151">
        <v>31</v>
      </c>
    </row>
    <row r="15" spans="1:16" ht="15" customHeight="1">
      <c r="A15" s="24" t="s">
        <v>22</v>
      </c>
      <c r="B15" s="162" t="s">
        <v>23</v>
      </c>
      <c r="C15" s="162"/>
      <c r="D15" s="25" t="s">
        <v>10</v>
      </c>
      <c r="E15" s="77">
        <v>35</v>
      </c>
      <c r="F15" s="77">
        <v>43</v>
      </c>
      <c r="G15" s="77">
        <v>35</v>
      </c>
      <c r="H15" s="77">
        <v>31</v>
      </c>
      <c r="I15" s="98">
        <v>35</v>
      </c>
      <c r="J15" s="98">
        <v>23</v>
      </c>
      <c r="K15" s="98">
        <v>23</v>
      </c>
      <c r="L15" s="98">
        <v>23</v>
      </c>
      <c r="M15" s="151">
        <v>23</v>
      </c>
      <c r="N15" s="151">
        <v>23</v>
      </c>
      <c r="O15" s="151">
        <v>20</v>
      </c>
      <c r="P15" s="151">
        <v>31</v>
      </c>
    </row>
    <row r="16" spans="1:16" ht="15" customHeight="1" thickBot="1">
      <c r="A16" s="24"/>
      <c r="B16" s="193" t="s">
        <v>13</v>
      </c>
      <c r="C16" s="193"/>
      <c r="D16" s="29"/>
      <c r="E16" s="85">
        <f t="shared" ref="E16" si="6">IF(E15=0,0,(E14/E15))</f>
        <v>0.8571428571428571</v>
      </c>
      <c r="F16" s="85">
        <f>IF(F15=0,0,(F14/F15))</f>
        <v>1</v>
      </c>
      <c r="G16" s="85">
        <f>IF(G15=0,0,(G14/G15))</f>
        <v>0.8571428571428571</v>
      </c>
      <c r="H16" s="85">
        <f>IF(H15=0,0,(H14/H15))</f>
        <v>1</v>
      </c>
      <c r="I16" s="85">
        <f t="shared" ref="I16" si="7">IF(I15=0,0,(I14/I15))</f>
        <v>0.88571428571428568</v>
      </c>
      <c r="J16" s="85">
        <f>IF(J15=0,0,(J14/J15))</f>
        <v>1</v>
      </c>
      <c r="K16" s="85">
        <f>IF(K15=0,0,(K14/K15))</f>
        <v>1</v>
      </c>
      <c r="L16" s="85">
        <f t="shared" ref="L16" si="8">IF(L15=0,0,(L14/L15))</f>
        <v>1</v>
      </c>
      <c r="M16" s="127">
        <f>IF(M15=0,0,(M14/M15))</f>
        <v>1</v>
      </c>
      <c r="N16" s="127">
        <f>IF(N15=0,0,(N14/N15))</f>
        <v>1</v>
      </c>
      <c r="O16" s="127">
        <v>1</v>
      </c>
      <c r="P16" s="127">
        <v>1</v>
      </c>
    </row>
    <row r="17" spans="1:16" ht="15" customHeight="1" thickBot="1">
      <c r="A17" s="30" t="s">
        <v>24</v>
      </c>
      <c r="B17" s="31" t="s">
        <v>25</v>
      </c>
      <c r="C17" s="32"/>
      <c r="D17" s="32"/>
      <c r="E17" s="32"/>
      <c r="F17" s="32"/>
      <c r="G17" s="32"/>
      <c r="H17" s="32"/>
      <c r="I17" s="100"/>
      <c r="J17" s="101"/>
      <c r="K17" s="100"/>
      <c r="L17" s="101"/>
      <c r="M17" s="128"/>
      <c r="N17" s="129"/>
      <c r="O17" s="128"/>
      <c r="P17" s="129"/>
    </row>
    <row r="18" spans="1:16" ht="15" customHeight="1">
      <c r="A18" s="33" t="s">
        <v>26</v>
      </c>
      <c r="B18" s="194" t="s">
        <v>27</v>
      </c>
      <c r="C18" s="194"/>
      <c r="D18" s="27" t="s">
        <v>10</v>
      </c>
      <c r="E18" s="78">
        <v>13000</v>
      </c>
      <c r="F18" s="78">
        <v>13000</v>
      </c>
      <c r="G18" s="78">
        <v>12500</v>
      </c>
      <c r="H18" s="78">
        <v>22000</v>
      </c>
      <c r="I18" s="102">
        <v>12000</v>
      </c>
      <c r="J18" s="102">
        <v>23000</v>
      </c>
      <c r="K18" s="102">
        <v>12500</v>
      </c>
      <c r="L18" s="102">
        <v>11000</v>
      </c>
      <c r="M18" s="153">
        <v>20000</v>
      </c>
      <c r="N18" s="153">
        <v>18500</v>
      </c>
      <c r="O18" s="153">
        <v>240</v>
      </c>
      <c r="P18" s="153">
        <v>0</v>
      </c>
    </row>
    <row r="19" spans="1:16" ht="15" customHeight="1">
      <c r="A19" s="34" t="s">
        <v>28</v>
      </c>
      <c r="B19" s="162" t="s">
        <v>29</v>
      </c>
      <c r="C19" s="162"/>
      <c r="D19" s="25" t="s">
        <v>10</v>
      </c>
      <c r="E19" s="77">
        <v>29694</v>
      </c>
      <c r="F19" s="77">
        <v>27777</v>
      </c>
      <c r="G19" s="77">
        <v>29694</v>
      </c>
      <c r="H19" s="77">
        <v>27501</v>
      </c>
      <c r="I19" s="103">
        <v>29694</v>
      </c>
      <c r="J19" s="103">
        <v>27230</v>
      </c>
      <c r="K19" s="103">
        <v>27030</v>
      </c>
      <c r="L19" s="103">
        <v>11000</v>
      </c>
      <c r="M19" s="154">
        <v>27230</v>
      </c>
      <c r="N19" s="154">
        <v>27230</v>
      </c>
      <c r="O19" s="149">
        <v>26000</v>
      </c>
      <c r="P19" s="149">
        <v>25563</v>
      </c>
    </row>
    <row r="20" spans="1:16" ht="15" customHeight="1">
      <c r="A20" s="34"/>
      <c r="B20" s="187" t="s">
        <v>13</v>
      </c>
      <c r="C20" s="187"/>
      <c r="D20" s="29"/>
      <c r="E20" s="85">
        <f t="shared" ref="E20" si="9">IF(E19=0,0,(E18/E19))</f>
        <v>0.43779888192900923</v>
      </c>
      <c r="F20" s="85">
        <f>IF(F19=0,0,(F18/F19))</f>
        <v>0.46801310436692228</v>
      </c>
      <c r="G20" s="85">
        <f>IF(G19=0,0,(G18/G19))</f>
        <v>0.42096046339327808</v>
      </c>
      <c r="H20" s="85">
        <f>IF(H19=0,0,(H18/H19))</f>
        <v>0.7999709101487219</v>
      </c>
      <c r="I20" s="85">
        <f t="shared" ref="I20" si="10">IF(I19=0,0,(I18/I19))</f>
        <v>0.40412204485754699</v>
      </c>
      <c r="J20" s="85">
        <f>IF(J19=0,0,(J18/J19))</f>
        <v>0.84465662871832536</v>
      </c>
      <c r="K20" s="85">
        <f>IF(K19=0,0,(K18/K19))</f>
        <v>0.46244913059563447</v>
      </c>
      <c r="L20" s="85">
        <f t="shared" ref="L20" si="11">IF(L19=0,0,(L18/L19))</f>
        <v>1</v>
      </c>
      <c r="M20" s="127">
        <f>IF(M19=0,0,(M18/M19))</f>
        <v>0.73448402497245679</v>
      </c>
      <c r="N20" s="127">
        <f>IF(N19=0,0,(N18/N19))</f>
        <v>0.67939772309952262</v>
      </c>
      <c r="O20" s="127">
        <v>9.2307692307692316E-3</v>
      </c>
      <c r="P20" s="127">
        <v>0</v>
      </c>
    </row>
    <row r="21" spans="1:16" ht="30" customHeight="1">
      <c r="A21" s="34" t="s">
        <v>30</v>
      </c>
      <c r="B21" s="195" t="s">
        <v>31</v>
      </c>
      <c r="C21" s="195"/>
      <c r="D21" s="25" t="s">
        <v>10</v>
      </c>
      <c r="E21" s="77">
        <v>11</v>
      </c>
      <c r="F21" s="77">
        <v>11</v>
      </c>
      <c r="G21" s="77">
        <v>11</v>
      </c>
      <c r="H21" s="77">
        <v>12</v>
      </c>
      <c r="I21" s="103">
        <v>10</v>
      </c>
      <c r="J21" s="103">
        <v>13</v>
      </c>
      <c r="K21" s="103">
        <v>15</v>
      </c>
      <c r="L21" s="103">
        <v>10</v>
      </c>
      <c r="M21" s="154">
        <v>13</v>
      </c>
      <c r="N21" s="154">
        <v>10</v>
      </c>
      <c r="O21" s="154">
        <v>10</v>
      </c>
      <c r="P21" s="154">
        <v>4</v>
      </c>
    </row>
    <row r="22" spans="1:16" ht="15" customHeight="1">
      <c r="A22" s="34" t="s">
        <v>32</v>
      </c>
      <c r="B22" s="195" t="s">
        <v>33</v>
      </c>
      <c r="C22" s="195"/>
      <c r="D22" s="25" t="s">
        <v>10</v>
      </c>
      <c r="E22" s="77">
        <v>13</v>
      </c>
      <c r="F22" s="77">
        <v>13</v>
      </c>
      <c r="G22" s="77">
        <v>13</v>
      </c>
      <c r="H22" s="77">
        <v>13</v>
      </c>
      <c r="I22" s="103">
        <v>12</v>
      </c>
      <c r="J22" s="103">
        <v>15</v>
      </c>
      <c r="K22" s="103">
        <v>15</v>
      </c>
      <c r="L22" s="103">
        <v>10</v>
      </c>
      <c r="M22" s="154">
        <v>13</v>
      </c>
      <c r="N22" s="154">
        <v>10</v>
      </c>
      <c r="O22" s="154">
        <v>10</v>
      </c>
      <c r="P22" s="154">
        <v>4</v>
      </c>
    </row>
    <row r="23" spans="1:16" ht="15" customHeight="1" thickBot="1">
      <c r="A23" s="34"/>
      <c r="B23" s="185" t="s">
        <v>13</v>
      </c>
      <c r="C23" s="185"/>
      <c r="D23" s="29"/>
      <c r="E23" s="85">
        <f t="shared" ref="E23" si="12">IF(E22=0,0,(E21/E22))</f>
        <v>0.84615384615384615</v>
      </c>
      <c r="F23" s="85">
        <f>IF(F22=0,0,(F21/F22))</f>
        <v>0.84615384615384615</v>
      </c>
      <c r="G23" s="85">
        <f>IF(G22=0,0,(G21/G22))</f>
        <v>0.84615384615384615</v>
      </c>
      <c r="H23" s="85">
        <f>IF(H22=0,0,(H21/H22))</f>
        <v>0.92307692307692313</v>
      </c>
      <c r="I23" s="85">
        <f t="shared" ref="I23" si="13">IF(I22=0,0,(I21/I22))</f>
        <v>0.83333333333333337</v>
      </c>
      <c r="J23" s="85">
        <f>IF(J22=0,0,(J21/J22))</f>
        <v>0.8666666666666667</v>
      </c>
      <c r="K23" s="85">
        <f>IF(K22=0,0,(K21/K22))</f>
        <v>1</v>
      </c>
      <c r="L23" s="85">
        <f t="shared" ref="L23" si="14">IF(L22=0,0,(L21/L22))</f>
        <v>1</v>
      </c>
      <c r="M23" s="127">
        <f>IF(M22=0,0,(M21/M22))</f>
        <v>1</v>
      </c>
      <c r="N23" s="127">
        <f>IF(N22=0,0,(N21/N22))</f>
        <v>1</v>
      </c>
      <c r="O23" s="127">
        <v>1</v>
      </c>
      <c r="P23" s="127">
        <v>1</v>
      </c>
    </row>
    <row r="24" spans="1:16" ht="15" customHeight="1" thickBot="1">
      <c r="A24" s="36" t="s">
        <v>34</v>
      </c>
      <c r="B24" s="167" t="s">
        <v>35</v>
      </c>
      <c r="C24" s="168"/>
      <c r="D24" s="37"/>
      <c r="E24" s="37"/>
      <c r="F24" s="37"/>
      <c r="G24" s="37"/>
      <c r="H24" s="37"/>
      <c r="I24" s="104"/>
      <c r="J24" s="105"/>
      <c r="K24" s="104"/>
      <c r="L24" s="105"/>
      <c r="M24" s="130"/>
      <c r="N24" s="131"/>
      <c r="O24" s="130"/>
      <c r="P24" s="131"/>
    </row>
    <row r="25" spans="1:16" ht="15" customHeight="1">
      <c r="A25" s="26" t="s">
        <v>36</v>
      </c>
      <c r="B25" s="190" t="s">
        <v>37</v>
      </c>
      <c r="C25" s="190"/>
      <c r="D25" s="27" t="s">
        <v>38</v>
      </c>
      <c r="E25" s="78">
        <v>2155120</v>
      </c>
      <c r="F25" s="78">
        <v>2717554</v>
      </c>
      <c r="G25" s="78">
        <v>2670548</v>
      </c>
      <c r="H25" s="78">
        <v>2840297</v>
      </c>
      <c r="I25" s="106">
        <v>2650000</v>
      </c>
      <c r="J25" s="106">
        <v>2605546</v>
      </c>
      <c r="K25" s="106">
        <v>2430000</v>
      </c>
      <c r="L25" s="106">
        <v>2386000</v>
      </c>
      <c r="M25" s="155">
        <v>2400000</v>
      </c>
      <c r="N25" s="155">
        <v>2283129</v>
      </c>
      <c r="O25" s="155">
        <v>2270000</v>
      </c>
      <c r="P25" s="155">
        <v>2348026</v>
      </c>
    </row>
    <row r="26" spans="1:16" ht="15" customHeight="1">
      <c r="A26" s="34" t="s">
        <v>39</v>
      </c>
      <c r="B26" s="191" t="s">
        <v>40</v>
      </c>
      <c r="C26" s="191"/>
      <c r="D26" s="25" t="s">
        <v>38</v>
      </c>
      <c r="E26" s="77">
        <v>1074023</v>
      </c>
      <c r="F26" s="77">
        <v>1100249</v>
      </c>
      <c r="G26" s="77">
        <v>1054000</v>
      </c>
      <c r="H26" s="77">
        <v>1080798</v>
      </c>
      <c r="I26" s="107">
        <v>1120000</v>
      </c>
      <c r="J26" s="107">
        <v>1102907</v>
      </c>
      <c r="K26" s="107">
        <v>1120000</v>
      </c>
      <c r="L26" s="107">
        <v>1054000</v>
      </c>
      <c r="M26" s="156">
        <v>1100000</v>
      </c>
      <c r="N26" s="156">
        <v>1118107</v>
      </c>
      <c r="O26" s="156">
        <v>1110000</v>
      </c>
      <c r="P26" s="156">
        <v>1489045</v>
      </c>
    </row>
    <row r="27" spans="1:16" ht="15" customHeight="1">
      <c r="A27" s="34" t="s">
        <v>41</v>
      </c>
      <c r="B27" s="192" t="s">
        <v>42</v>
      </c>
      <c r="C27" s="192"/>
      <c r="D27" s="38" t="s">
        <v>38</v>
      </c>
      <c r="E27" s="79">
        <v>1081097</v>
      </c>
      <c r="F27" s="79">
        <v>1617305</v>
      </c>
      <c r="G27" s="79">
        <v>1616548</v>
      </c>
      <c r="H27" s="79">
        <v>1759312</v>
      </c>
      <c r="I27" s="107">
        <v>1530000</v>
      </c>
      <c r="J27" s="107">
        <v>1502639</v>
      </c>
      <c r="K27" s="107">
        <v>1310000</v>
      </c>
      <c r="L27" s="107">
        <v>1332000</v>
      </c>
      <c r="M27" s="156">
        <v>1300000</v>
      </c>
      <c r="N27" s="156">
        <f>N25-N26</f>
        <v>1165022</v>
      </c>
      <c r="O27" s="156">
        <v>1160000</v>
      </c>
      <c r="P27" s="156">
        <v>858981</v>
      </c>
    </row>
    <row r="28" spans="1:16" ht="15" customHeight="1" thickBot="1">
      <c r="A28" s="34"/>
      <c r="B28" s="163" t="s">
        <v>13</v>
      </c>
      <c r="C28" s="163"/>
      <c r="D28" s="39"/>
      <c r="E28" s="87">
        <f t="shared" ref="E28" si="15">IF(E25=0,0,(E27/E25))</f>
        <v>0.50164120791417643</v>
      </c>
      <c r="F28" s="87">
        <f>IF(F25=0,0,(F27/F25))</f>
        <v>0.59513260822048064</v>
      </c>
      <c r="G28" s="87">
        <f>IF(G25=0,0,(G27/G25))</f>
        <v>0.6053244502626427</v>
      </c>
      <c r="H28" s="87">
        <f>IF(H25=0,0,(H27/H25))</f>
        <v>0.61941127987671707</v>
      </c>
      <c r="I28" s="87">
        <f t="shared" ref="I28" si="16">IF(I25=0,0,(I27/I25))</f>
        <v>0.57735849056603772</v>
      </c>
      <c r="J28" s="108">
        <f>IF(J25=0,0,(J27/J25))</f>
        <v>0.5767079145791324</v>
      </c>
      <c r="K28" s="108">
        <f>IF(K25=0,0,(K27/K25))</f>
        <v>0.53909465020576131</v>
      </c>
      <c r="L28" s="108">
        <f t="shared" ref="L28" si="17">IF(L25=0,0,(L27/L25))</f>
        <v>0.55825649622799667</v>
      </c>
      <c r="M28" s="132">
        <f>IF(M25=0,0,(M27/M25))</f>
        <v>0.54166666666666663</v>
      </c>
      <c r="N28" s="133">
        <f>IF(N25=0,0,(N27/N25))</f>
        <v>0.51027427709954187</v>
      </c>
      <c r="O28" s="132">
        <v>0.51101321585903081</v>
      </c>
      <c r="P28" s="133">
        <v>0.36583112793469919</v>
      </c>
    </row>
    <row r="29" spans="1:16" ht="15" customHeight="1" thickBot="1">
      <c r="A29" s="36" t="s">
        <v>43</v>
      </c>
      <c r="B29" s="180" t="s">
        <v>44</v>
      </c>
      <c r="C29" s="181"/>
      <c r="D29" s="40"/>
      <c r="E29" s="40"/>
      <c r="F29" s="40"/>
      <c r="G29" s="40"/>
      <c r="H29" s="40"/>
      <c r="I29" s="109"/>
      <c r="J29" s="110"/>
      <c r="K29" s="109"/>
      <c r="L29" s="110"/>
      <c r="M29" s="134"/>
      <c r="N29" s="135"/>
      <c r="O29" s="134"/>
      <c r="P29" s="135"/>
    </row>
    <row r="30" spans="1:16" ht="15" customHeight="1">
      <c r="A30" s="41" t="s">
        <v>45</v>
      </c>
      <c r="B30" s="170" t="s">
        <v>46</v>
      </c>
      <c r="C30" s="170"/>
      <c r="D30" s="27" t="s">
        <v>10</v>
      </c>
      <c r="E30" s="78">
        <v>46</v>
      </c>
      <c r="F30" s="78">
        <v>33</v>
      </c>
      <c r="G30" s="78">
        <v>46</v>
      </c>
      <c r="H30" s="78">
        <v>55</v>
      </c>
      <c r="I30" s="102">
        <v>46</v>
      </c>
      <c r="J30" s="102">
        <v>19</v>
      </c>
      <c r="K30" s="102">
        <v>10</v>
      </c>
      <c r="L30" s="102">
        <v>10</v>
      </c>
      <c r="M30" s="153">
        <v>20</v>
      </c>
      <c r="N30" s="153">
        <v>25</v>
      </c>
      <c r="O30" s="153">
        <v>50</v>
      </c>
      <c r="P30" s="153">
        <v>70</v>
      </c>
    </row>
    <row r="31" spans="1:16" ht="15" customHeight="1">
      <c r="A31" s="42" t="s">
        <v>47</v>
      </c>
      <c r="B31" s="165" t="s">
        <v>48</v>
      </c>
      <c r="C31" s="165"/>
      <c r="D31" s="25" t="s">
        <v>49</v>
      </c>
      <c r="E31" s="77">
        <v>65</v>
      </c>
      <c r="F31" s="77">
        <v>65</v>
      </c>
      <c r="G31" s="77">
        <v>65</v>
      </c>
      <c r="H31" s="77">
        <v>65</v>
      </c>
      <c r="I31" s="98">
        <v>65</v>
      </c>
      <c r="J31" s="98">
        <v>65</v>
      </c>
      <c r="K31" s="98">
        <v>65</v>
      </c>
      <c r="L31" s="98">
        <v>65</v>
      </c>
      <c r="M31" s="151">
        <v>106</v>
      </c>
      <c r="N31" s="151">
        <v>106</v>
      </c>
      <c r="O31" s="151">
        <v>86</v>
      </c>
      <c r="P31" s="151">
        <v>85.5</v>
      </c>
    </row>
    <row r="32" spans="1:16" ht="15" customHeight="1">
      <c r="A32" s="42"/>
      <c r="B32" s="172" t="s">
        <v>13</v>
      </c>
      <c r="C32" s="172"/>
      <c r="D32" s="29"/>
      <c r="E32" s="85">
        <f t="shared" ref="E32" si="18">IF(E31=0,0,(E30/E31))</f>
        <v>0.70769230769230773</v>
      </c>
      <c r="F32" s="85">
        <f>IF(F31=0,0,(F30/F31))</f>
        <v>0.50769230769230766</v>
      </c>
      <c r="G32" s="85">
        <f>IF(G31=0,0,(G30/G31))</f>
        <v>0.70769230769230773</v>
      </c>
      <c r="H32" s="85">
        <f>IF(H31=0,0,(H30/H31))</f>
        <v>0.84615384615384615</v>
      </c>
      <c r="I32" s="85">
        <f t="shared" ref="I32" si="19">IF(I31=0,0,(I30/I31))</f>
        <v>0.70769230769230773</v>
      </c>
      <c r="J32" s="85">
        <f>IF(J31=0,0,(J30/J31))</f>
        <v>0.29230769230769232</v>
      </c>
      <c r="K32" s="85">
        <f>IF(K31=0,0,(K30/K31))</f>
        <v>0.15384615384615385</v>
      </c>
      <c r="L32" s="85">
        <f t="shared" ref="L32" si="20">IF(L31=0,0,(L30/L31))</f>
        <v>0.15384615384615385</v>
      </c>
      <c r="M32" s="127">
        <f>IF(M31=0,0,(M30/M31))</f>
        <v>0.18867924528301888</v>
      </c>
      <c r="N32" s="127">
        <f>IF(N31=0,0,(N30/N31))</f>
        <v>0.23584905660377359</v>
      </c>
      <c r="O32" s="127">
        <v>0.58139534883720934</v>
      </c>
      <c r="P32" s="127">
        <v>0.81871345029239762</v>
      </c>
    </row>
    <row r="33" spans="1:16" ht="15" customHeight="1">
      <c r="A33" s="42" t="s">
        <v>50</v>
      </c>
      <c r="B33" s="165" t="s">
        <v>51</v>
      </c>
      <c r="C33" s="165"/>
      <c r="D33" s="38" t="s">
        <v>10</v>
      </c>
      <c r="E33" s="79">
        <v>78</v>
      </c>
      <c r="F33" s="79">
        <v>110</v>
      </c>
      <c r="G33" s="79">
        <v>74</v>
      </c>
      <c r="H33" s="79">
        <v>150</v>
      </c>
      <c r="I33" s="98">
        <v>70</v>
      </c>
      <c r="J33" s="98">
        <v>180</v>
      </c>
      <c r="K33" s="98">
        <v>120</v>
      </c>
      <c r="L33" s="98">
        <v>65</v>
      </c>
      <c r="M33" s="151">
        <v>150</v>
      </c>
      <c r="N33" s="151">
        <v>85</v>
      </c>
      <c r="O33" s="151">
        <v>50</v>
      </c>
      <c r="P33" s="151">
        <v>117</v>
      </c>
    </row>
    <row r="34" spans="1:16" ht="15" customHeight="1">
      <c r="A34" s="42" t="s">
        <v>52</v>
      </c>
      <c r="B34" s="165" t="s">
        <v>53</v>
      </c>
      <c r="C34" s="165"/>
      <c r="D34" s="25" t="s">
        <v>49</v>
      </c>
      <c r="E34" s="77">
        <v>109</v>
      </c>
      <c r="F34" s="77">
        <v>109</v>
      </c>
      <c r="G34" s="77">
        <v>109</v>
      </c>
      <c r="H34" s="77">
        <v>109</v>
      </c>
      <c r="I34" s="98">
        <v>109</v>
      </c>
      <c r="J34" s="98">
        <v>109</v>
      </c>
      <c r="K34" s="98">
        <v>109</v>
      </c>
      <c r="L34" s="98">
        <v>109</v>
      </c>
      <c r="M34" s="151">
        <v>109</v>
      </c>
      <c r="N34" s="151">
        <v>109</v>
      </c>
      <c r="O34" s="151">
        <v>118</v>
      </c>
      <c r="P34" s="151">
        <v>118.2</v>
      </c>
    </row>
    <row r="35" spans="1:16" ht="15" customHeight="1">
      <c r="A35" s="42"/>
      <c r="B35" s="172" t="s">
        <v>13</v>
      </c>
      <c r="C35" s="172"/>
      <c r="D35" s="29"/>
      <c r="E35" s="85">
        <f t="shared" ref="E35" si="21">IF(E34=0,0,(E33/E34))</f>
        <v>0.7155963302752294</v>
      </c>
      <c r="F35" s="85">
        <f>IF(F34=0,0,(F33/F34))</f>
        <v>1.0091743119266054</v>
      </c>
      <c r="G35" s="85">
        <f>IF(G34=0,0,(G33/G34))</f>
        <v>0.67889908256880738</v>
      </c>
      <c r="H35" s="85">
        <f>IF(H34=0,0,(H33/H34))</f>
        <v>1.3761467889908257</v>
      </c>
      <c r="I35" s="85">
        <f t="shared" ref="I35" si="22">IF(I34=0,0,(I33/I34))</f>
        <v>0.64220183486238536</v>
      </c>
      <c r="J35" s="85">
        <f>IF(J34=0,0,(J33/J34))</f>
        <v>1.6513761467889909</v>
      </c>
      <c r="K35" s="85">
        <f>IF(K34=0,0,(K33/K34))</f>
        <v>1.1009174311926606</v>
      </c>
      <c r="L35" s="85">
        <f t="shared" ref="L35" si="23">IF(L34=0,0,(L33/L34))</f>
        <v>0.59633027522935778</v>
      </c>
      <c r="M35" s="127">
        <f>IF(M34=0,0,(M33/M34))</f>
        <v>1.3761467889908257</v>
      </c>
      <c r="N35" s="127">
        <f>IF(N34=0,0,(N33/N34))</f>
        <v>0.77981651376146788</v>
      </c>
      <c r="O35" s="127">
        <v>0.42372881355932202</v>
      </c>
      <c r="P35" s="127">
        <v>0.98984771573604058</v>
      </c>
    </row>
    <row r="36" spans="1:16" ht="15" customHeight="1">
      <c r="A36" s="34" t="s">
        <v>54</v>
      </c>
      <c r="B36" s="189" t="s">
        <v>55</v>
      </c>
      <c r="C36" s="189"/>
      <c r="D36" s="43" t="s">
        <v>10</v>
      </c>
      <c r="E36" s="80">
        <v>80</v>
      </c>
      <c r="F36" s="80">
        <v>44</v>
      </c>
      <c r="G36" s="80">
        <v>78</v>
      </c>
      <c r="H36" s="80">
        <v>74</v>
      </c>
      <c r="I36" s="98">
        <v>75</v>
      </c>
      <c r="J36" s="98">
        <v>89</v>
      </c>
      <c r="K36" s="98">
        <v>75</v>
      </c>
      <c r="L36" s="98">
        <v>35</v>
      </c>
      <c r="M36" s="151">
        <v>80</v>
      </c>
      <c r="N36" s="151">
        <v>113</v>
      </c>
      <c r="O36" s="151">
        <v>50</v>
      </c>
      <c r="P36" s="151">
        <v>26</v>
      </c>
    </row>
    <row r="37" spans="1:16" ht="15" customHeight="1">
      <c r="A37" s="34" t="s">
        <v>56</v>
      </c>
      <c r="B37" s="166" t="s">
        <v>57</v>
      </c>
      <c r="C37" s="166"/>
      <c r="D37" s="25" t="s">
        <v>10</v>
      </c>
      <c r="E37" s="77">
        <v>9722</v>
      </c>
      <c r="F37" s="77">
        <v>9679</v>
      </c>
      <c r="G37" s="77">
        <v>9740</v>
      </c>
      <c r="H37" s="77">
        <v>9727</v>
      </c>
      <c r="I37" s="103">
        <v>9761</v>
      </c>
      <c r="J37" s="103">
        <v>9727</v>
      </c>
      <c r="K37" s="103">
        <v>9727</v>
      </c>
      <c r="L37" s="103">
        <v>9800</v>
      </c>
      <c r="M37" s="154">
        <v>10000</v>
      </c>
      <c r="N37" s="154">
        <v>9785</v>
      </c>
      <c r="O37" s="154">
        <v>14000</v>
      </c>
      <c r="P37" s="154">
        <v>13571</v>
      </c>
    </row>
    <row r="38" spans="1:16" ht="15" customHeight="1">
      <c r="A38" s="34"/>
      <c r="B38" s="187" t="s">
        <v>13</v>
      </c>
      <c r="C38" s="187"/>
      <c r="D38" s="29"/>
      <c r="E38" s="85">
        <f t="shared" ref="E38" si="24">IF(E37=0,0,(E36/E37))</f>
        <v>8.2287595145031887E-3</v>
      </c>
      <c r="F38" s="85">
        <f>IF(F37=0,0,(F36/F37))</f>
        <v>4.5459241657195993E-3</v>
      </c>
      <c r="G38" s="85">
        <f>IF(G37=0,0,(G36/G37))</f>
        <v>8.0082135523613963E-3</v>
      </c>
      <c r="H38" s="85">
        <f>IF(H37=0,0,(H36/H37))</f>
        <v>7.6076899352318286E-3</v>
      </c>
      <c r="I38" s="85">
        <f t="shared" ref="I38" si="25">IF(I37=0,0,(I36/I37))</f>
        <v>7.6836389714168632E-3</v>
      </c>
      <c r="J38" s="85">
        <f>IF(J37=0,0,(J36/J37))</f>
        <v>9.1497892464274706E-3</v>
      </c>
      <c r="K38" s="85">
        <f>IF(K37=0,0,(K36/K37))</f>
        <v>7.7104965559782052E-3</v>
      </c>
      <c r="L38" s="85">
        <f t="shared" ref="L38" si="26">IF(L37=0,0,(L36/L37))</f>
        <v>3.5714285714285713E-3</v>
      </c>
      <c r="M38" s="127">
        <f>IF(M37=0,0,(M36/M37))</f>
        <v>8.0000000000000002E-3</v>
      </c>
      <c r="N38" s="127">
        <f>IF(N37=0,0,(N36/N37))</f>
        <v>1.1548288196218701E-2</v>
      </c>
      <c r="O38" s="127">
        <v>3.5714285714285713E-3</v>
      </c>
      <c r="P38" s="127">
        <v>1.9158499742097119E-3</v>
      </c>
    </row>
    <row r="39" spans="1:16" ht="15" customHeight="1">
      <c r="A39" s="34" t="s">
        <v>58</v>
      </c>
      <c r="B39" s="173" t="s">
        <v>59</v>
      </c>
      <c r="C39" s="173"/>
      <c r="D39" s="43" t="s">
        <v>10</v>
      </c>
      <c r="E39" s="80">
        <v>7</v>
      </c>
      <c r="F39" s="80">
        <v>14</v>
      </c>
      <c r="G39" s="80">
        <v>7</v>
      </c>
      <c r="H39" s="80">
        <v>4</v>
      </c>
      <c r="I39" s="98">
        <v>7</v>
      </c>
      <c r="J39" s="98">
        <v>3</v>
      </c>
      <c r="K39" s="98">
        <v>5</v>
      </c>
      <c r="L39" s="98">
        <v>0</v>
      </c>
      <c r="M39" s="151">
        <v>5</v>
      </c>
      <c r="N39" s="151">
        <v>10</v>
      </c>
      <c r="O39" s="151">
        <v>5</v>
      </c>
      <c r="P39" s="151">
        <v>3</v>
      </c>
    </row>
    <row r="40" spans="1:16" ht="15" customHeight="1">
      <c r="A40" s="34" t="s">
        <v>60</v>
      </c>
      <c r="B40" s="189" t="s">
        <v>61</v>
      </c>
      <c r="C40" s="189"/>
      <c r="D40" s="43" t="s">
        <v>10</v>
      </c>
      <c r="E40" s="80">
        <v>8</v>
      </c>
      <c r="F40" s="80">
        <v>7</v>
      </c>
      <c r="G40" s="80">
        <v>8</v>
      </c>
      <c r="H40" s="80">
        <v>8</v>
      </c>
      <c r="I40" s="98">
        <v>8</v>
      </c>
      <c r="J40" s="98">
        <v>8</v>
      </c>
      <c r="K40" s="98">
        <v>8</v>
      </c>
      <c r="L40" s="98">
        <v>8</v>
      </c>
      <c r="M40" s="151">
        <v>8</v>
      </c>
      <c r="N40" s="151">
        <v>8</v>
      </c>
      <c r="O40" s="151">
        <v>8</v>
      </c>
      <c r="P40" s="151">
        <v>8</v>
      </c>
    </row>
    <row r="41" spans="1:16" ht="15" customHeight="1" thickBot="1">
      <c r="A41" s="44"/>
      <c r="B41" s="185" t="s">
        <v>13</v>
      </c>
      <c r="C41" s="185"/>
      <c r="D41" s="45"/>
      <c r="E41" s="84">
        <f t="shared" ref="E41" si="27">IF(E40=0,0,(E39/E40))</f>
        <v>0.875</v>
      </c>
      <c r="F41" s="84">
        <f>IF(F40=0,0,(F39/F40))</f>
        <v>2</v>
      </c>
      <c r="G41" s="84">
        <f>IF(G40=0,0,(G39/G40))</f>
        <v>0.875</v>
      </c>
      <c r="H41" s="84">
        <f>IF(H40=0,0,(H39/H40))</f>
        <v>0.5</v>
      </c>
      <c r="I41" s="84">
        <f t="shared" ref="I41" si="28">IF(I40=0,0,(I39/I40))</f>
        <v>0.875</v>
      </c>
      <c r="J41" s="84">
        <f>IF(J40=0,0,(J39/J40))</f>
        <v>0.375</v>
      </c>
      <c r="K41" s="84">
        <f>IF(K40=0,0,(K39/K40))</f>
        <v>0.625</v>
      </c>
      <c r="L41" s="84">
        <f t="shared" ref="L41" si="29">IF(L40=0,0,(L39/L40))</f>
        <v>0</v>
      </c>
      <c r="M41" s="136">
        <f>IF(M40=0,0,(M39/M40))</f>
        <v>0.625</v>
      </c>
      <c r="N41" s="136">
        <f>IF(N40=0,0,(N39/N40))</f>
        <v>1.25</v>
      </c>
      <c r="O41" s="136">
        <v>0.625</v>
      </c>
      <c r="P41" s="136">
        <v>0.375</v>
      </c>
    </row>
    <row r="42" spans="1:16" ht="15" customHeight="1" thickBot="1">
      <c r="A42" s="36" t="s">
        <v>62</v>
      </c>
      <c r="B42" s="31" t="s">
        <v>63</v>
      </c>
      <c r="C42" s="32"/>
      <c r="D42" s="32"/>
      <c r="E42" s="32"/>
      <c r="F42" s="32"/>
      <c r="G42" s="32"/>
      <c r="H42" s="32"/>
      <c r="I42" s="100"/>
      <c r="J42" s="101"/>
      <c r="K42" s="100"/>
      <c r="L42" s="101"/>
      <c r="M42" s="128"/>
      <c r="N42" s="129"/>
      <c r="O42" s="128"/>
      <c r="P42" s="129"/>
    </row>
    <row r="43" spans="1:16">
      <c r="A43" s="46" t="s">
        <v>64</v>
      </c>
      <c r="B43" s="186" t="s">
        <v>65</v>
      </c>
      <c r="C43" s="186"/>
      <c r="D43" s="17" t="s">
        <v>10</v>
      </c>
      <c r="E43" s="75">
        <v>2000</v>
      </c>
      <c r="F43" s="75">
        <v>1300</v>
      </c>
      <c r="G43" s="75">
        <v>2000</v>
      </c>
      <c r="H43" s="75"/>
      <c r="I43" s="98">
        <v>1900</v>
      </c>
      <c r="J43" s="98">
        <v>2100</v>
      </c>
      <c r="K43" s="98">
        <v>1500</v>
      </c>
      <c r="L43" s="98">
        <v>1200</v>
      </c>
      <c r="M43" s="151">
        <v>2000</v>
      </c>
      <c r="N43" s="151">
        <v>1300</v>
      </c>
      <c r="O43" s="151">
        <v>10</v>
      </c>
      <c r="P43" s="151">
        <v>1</v>
      </c>
    </row>
    <row r="44" spans="1:16" ht="15" customHeight="1">
      <c r="A44" s="47" t="s">
        <v>66</v>
      </c>
      <c r="B44" s="166" t="s">
        <v>57</v>
      </c>
      <c r="C44" s="166"/>
      <c r="D44" s="15" t="s">
        <v>10</v>
      </c>
      <c r="E44" s="74">
        <v>9722</v>
      </c>
      <c r="F44" s="74">
        <v>9679</v>
      </c>
      <c r="G44" s="74">
        <v>9740</v>
      </c>
      <c r="H44" s="74">
        <v>9727</v>
      </c>
      <c r="I44" s="94">
        <v>9761</v>
      </c>
      <c r="J44" s="94">
        <v>9727</v>
      </c>
      <c r="K44" s="94">
        <v>9727</v>
      </c>
      <c r="L44" s="94">
        <v>9800</v>
      </c>
      <c r="M44" s="149">
        <v>10000</v>
      </c>
      <c r="N44" s="149">
        <v>9785</v>
      </c>
      <c r="O44" s="149">
        <v>14000</v>
      </c>
      <c r="P44" s="149">
        <v>13571</v>
      </c>
    </row>
    <row r="45" spans="1:16" ht="15" customHeight="1">
      <c r="A45" s="46"/>
      <c r="B45" s="187" t="s">
        <v>13</v>
      </c>
      <c r="C45" s="187"/>
      <c r="D45" s="48"/>
      <c r="E45" s="88">
        <f t="shared" ref="E45" si="30">IF(E44=0,0,(E43/E44))</f>
        <v>0.20571898786257972</v>
      </c>
      <c r="F45" s="88">
        <f>IF(F44=0,0,(F43/F44))</f>
        <v>0.13431139580535179</v>
      </c>
      <c r="G45" s="88">
        <f>IF(G44=0,0,(G43/G44))</f>
        <v>0.20533880903490759</v>
      </c>
      <c r="H45" s="88">
        <f>IF(H44=0,0,(H43/H44))</f>
        <v>0</v>
      </c>
      <c r="I45" s="111">
        <f t="shared" ref="I45" si="31">IF(I44=0,0,(I43/I44))</f>
        <v>0.19465218727589387</v>
      </c>
      <c r="J45" s="111">
        <f>IF(J44=0,0,(J43/J44))</f>
        <v>0.21589390356738974</v>
      </c>
      <c r="K45" s="111">
        <f>IF(K44=0,0,(K43/K44))</f>
        <v>0.1542099311195641</v>
      </c>
      <c r="L45" s="111">
        <f t="shared" ref="L45" si="32">IF(L44=0,0,(L43/L44))</f>
        <v>0.12244897959183673</v>
      </c>
      <c r="M45" s="137">
        <f>IF(M44=0,0,(M43/M44))</f>
        <v>0.2</v>
      </c>
      <c r="N45" s="137">
        <f>IF(N44=0,0,(N43/N44))</f>
        <v>0.13285641287685232</v>
      </c>
      <c r="O45" s="137">
        <v>7.1428571428571429E-4</v>
      </c>
      <c r="P45" s="137">
        <v>7.3686537469604303E-5</v>
      </c>
    </row>
    <row r="46" spans="1:16">
      <c r="A46" s="46" t="s">
        <v>67</v>
      </c>
      <c r="B46" s="188" t="s">
        <v>68</v>
      </c>
      <c r="C46" s="188"/>
      <c r="D46" s="17" t="s">
        <v>10</v>
      </c>
      <c r="E46" s="75">
        <v>600</v>
      </c>
      <c r="F46" s="75">
        <v>500</v>
      </c>
      <c r="G46" s="75">
        <v>600</v>
      </c>
      <c r="H46" s="75"/>
      <c r="I46" s="98">
        <v>600</v>
      </c>
      <c r="J46" s="98">
        <v>750</v>
      </c>
      <c r="K46" s="98">
        <v>600</v>
      </c>
      <c r="L46" s="98"/>
      <c r="M46" s="151">
        <v>700</v>
      </c>
      <c r="N46" s="151">
        <v>150</v>
      </c>
      <c r="O46" s="151">
        <v>10</v>
      </c>
      <c r="P46" s="151">
        <v>2</v>
      </c>
    </row>
    <row r="47" spans="1:16" ht="15" customHeight="1" thickBot="1">
      <c r="A47" s="49" t="s">
        <v>69</v>
      </c>
      <c r="B47" s="185" t="s">
        <v>13</v>
      </c>
      <c r="C47" s="185"/>
      <c r="D47" s="19"/>
      <c r="E47" s="76">
        <f t="shared" ref="E47" si="33">IF(E44=0,0,(E46/E44))</f>
        <v>6.1715696358773914E-2</v>
      </c>
      <c r="F47" s="76">
        <f>IF(F44=0,0,(F46/F44))</f>
        <v>5.1658229155904532E-2</v>
      </c>
      <c r="G47" s="76">
        <f>IF(G44=0,0,(G46/G44))</f>
        <v>6.1601642710472276E-2</v>
      </c>
      <c r="H47" s="76">
        <f>IF(H44=0,0,(H46/H44))</f>
        <v>0</v>
      </c>
      <c r="I47" s="112">
        <f t="shared" ref="I47" si="34">IF(I44=0,0,(I46/I44))</f>
        <v>6.1469111771334906E-2</v>
      </c>
      <c r="J47" s="113">
        <f>IF(J44=0,0,(J46/J44))</f>
        <v>7.7104965559782052E-2</v>
      </c>
      <c r="K47" s="113">
        <f>IF(K44=0,0,(K46/K44))</f>
        <v>6.1683972447825641E-2</v>
      </c>
      <c r="L47" s="113">
        <f t="shared" ref="L47" si="35">IF(L44=0,0,(L46/L44))</f>
        <v>0</v>
      </c>
      <c r="M47" s="138">
        <f>IF(M44=0,0,(M46/M44))</f>
        <v>7.0000000000000007E-2</v>
      </c>
      <c r="N47" s="139">
        <f>IF(N44=0,0,(N46/N44))</f>
        <v>1.5329586101175269E-2</v>
      </c>
      <c r="O47" s="138">
        <v>7.1428571428571429E-4</v>
      </c>
      <c r="P47" s="139">
        <v>1.4737307493920861E-4</v>
      </c>
    </row>
    <row r="48" spans="1:16" ht="15" customHeight="1" thickBot="1">
      <c r="A48" s="30" t="s">
        <v>70</v>
      </c>
      <c r="B48" s="182" t="s">
        <v>71</v>
      </c>
      <c r="C48" s="183"/>
      <c r="D48" s="32"/>
      <c r="E48" s="32"/>
      <c r="F48" s="32"/>
      <c r="G48" s="32"/>
      <c r="H48" s="32"/>
      <c r="I48" s="100"/>
      <c r="J48" s="101"/>
      <c r="K48" s="100"/>
      <c r="L48" s="101"/>
      <c r="M48" s="128"/>
      <c r="N48" s="129"/>
      <c r="O48" s="128"/>
      <c r="P48" s="129"/>
    </row>
    <row r="49" spans="1:16" ht="15" customHeight="1">
      <c r="A49" s="50" t="s">
        <v>72</v>
      </c>
      <c r="B49" s="175" t="s">
        <v>73</v>
      </c>
      <c r="C49" s="175"/>
      <c r="D49" s="38" t="s">
        <v>10</v>
      </c>
      <c r="E49" s="79">
        <v>20550</v>
      </c>
      <c r="F49" s="79">
        <v>19753</v>
      </c>
      <c r="G49" s="79">
        <v>20600</v>
      </c>
      <c r="H49" s="79">
        <v>19601</v>
      </c>
      <c r="I49" s="114">
        <v>20650</v>
      </c>
      <c r="J49" s="114">
        <v>19447</v>
      </c>
      <c r="K49" s="114">
        <v>19400</v>
      </c>
      <c r="L49" s="114">
        <v>19400</v>
      </c>
      <c r="M49" s="157">
        <v>20000</v>
      </c>
      <c r="N49" s="157">
        <v>19300</v>
      </c>
      <c r="O49" s="157">
        <v>19000</v>
      </c>
      <c r="P49" s="157">
        <v>18229</v>
      </c>
    </row>
    <row r="50" spans="1:16" ht="15" customHeight="1">
      <c r="A50" s="51" t="s">
        <v>74</v>
      </c>
      <c r="B50" s="176" t="s">
        <v>75</v>
      </c>
      <c r="C50" s="177"/>
      <c r="D50" s="52" t="s">
        <v>10</v>
      </c>
      <c r="E50" s="81">
        <v>29694</v>
      </c>
      <c r="F50" s="81">
        <v>27777</v>
      </c>
      <c r="G50" s="81">
        <v>29694</v>
      </c>
      <c r="H50" s="81">
        <v>27501</v>
      </c>
      <c r="I50" s="115">
        <v>29694</v>
      </c>
      <c r="J50" s="115">
        <v>27230</v>
      </c>
      <c r="K50" s="115">
        <v>27030</v>
      </c>
      <c r="L50" s="115">
        <v>27000</v>
      </c>
      <c r="M50" s="158">
        <v>27230</v>
      </c>
      <c r="N50" s="158">
        <v>27230</v>
      </c>
      <c r="O50" s="158">
        <v>19000</v>
      </c>
      <c r="P50" s="158">
        <v>18229</v>
      </c>
    </row>
    <row r="51" spans="1:16" ht="15" customHeight="1" thickBot="1">
      <c r="A51" s="53"/>
      <c r="B51" s="178" t="s">
        <v>13</v>
      </c>
      <c r="C51" s="178"/>
      <c r="D51" s="45"/>
      <c r="E51" s="84">
        <f t="shared" ref="E51" si="36">IF(E50=0,0,(E49/E50))</f>
        <v>0.69205900181854918</v>
      </c>
      <c r="F51" s="84">
        <f>IF(F50=0,0,(F49/F50))</f>
        <v>0.71112791158152433</v>
      </c>
      <c r="G51" s="84">
        <f>IF(G50=0,0,(G49/G50))</f>
        <v>0.69374284367212236</v>
      </c>
      <c r="H51" s="84">
        <f>IF(H50=0,0,(H49/H50))</f>
        <v>0.71273771862841351</v>
      </c>
      <c r="I51" s="116">
        <f t="shared" ref="I51" si="37">IF(I50=0,0,(I49/I50))</f>
        <v>0.69542668552569542</v>
      </c>
      <c r="J51" s="116">
        <f>IF(J50=0,0,(J49/J50))</f>
        <v>0.7141755416819684</v>
      </c>
      <c r="K51" s="116">
        <f>IF(K50=0,0,(K49/K50))</f>
        <v>0.71772105068442471</v>
      </c>
      <c r="L51" s="116">
        <f t="shared" ref="L51" si="38">IF(L50=0,0,(L49/L50))</f>
        <v>0.71851851851851856</v>
      </c>
      <c r="M51" s="138">
        <f>IF(M50=0,0,(M49/M50))</f>
        <v>0.73448402497245679</v>
      </c>
      <c r="N51" s="138">
        <f>IF(N50=0,0,(N49/N50))</f>
        <v>0.70877708409842088</v>
      </c>
      <c r="O51" s="138">
        <v>1</v>
      </c>
      <c r="P51" s="138">
        <v>1</v>
      </c>
    </row>
    <row r="52" spans="1:16" ht="15" customHeight="1" thickBot="1">
      <c r="A52" s="54" t="s">
        <v>76</v>
      </c>
      <c r="B52" s="180" t="s">
        <v>77</v>
      </c>
      <c r="C52" s="181"/>
      <c r="D52" s="40"/>
      <c r="E52" s="40"/>
      <c r="F52" s="40"/>
      <c r="G52" s="40"/>
      <c r="H52" s="40"/>
      <c r="I52" s="109"/>
      <c r="J52" s="110"/>
      <c r="K52" s="109"/>
      <c r="L52" s="110"/>
      <c r="M52" s="134"/>
      <c r="N52" s="135"/>
      <c r="O52" s="134"/>
      <c r="P52" s="135"/>
    </row>
    <row r="53" spans="1:16">
      <c r="A53" s="34" t="s">
        <v>78</v>
      </c>
      <c r="B53" s="170" t="s">
        <v>79</v>
      </c>
      <c r="C53" s="184"/>
      <c r="D53" s="38" t="s">
        <v>10</v>
      </c>
      <c r="E53" s="79">
        <v>2</v>
      </c>
      <c r="F53" s="79">
        <v>2</v>
      </c>
      <c r="G53" s="79">
        <v>2</v>
      </c>
      <c r="H53" s="79"/>
      <c r="I53" s="98">
        <v>2</v>
      </c>
      <c r="J53" s="98">
        <v>4</v>
      </c>
      <c r="K53" s="98">
        <v>4</v>
      </c>
      <c r="L53" s="98">
        <v>4</v>
      </c>
      <c r="M53" s="151">
        <v>4</v>
      </c>
      <c r="N53" s="151">
        <v>2</v>
      </c>
      <c r="O53" s="151">
        <v>30</v>
      </c>
      <c r="P53" s="151">
        <v>28</v>
      </c>
    </row>
    <row r="54" spans="1:16" ht="15" customHeight="1">
      <c r="A54" s="33" t="s">
        <v>80</v>
      </c>
      <c r="B54" s="176" t="s">
        <v>81</v>
      </c>
      <c r="C54" s="177"/>
      <c r="D54" s="52" t="s">
        <v>10</v>
      </c>
      <c r="E54" s="81">
        <v>2</v>
      </c>
      <c r="F54" s="81">
        <v>2</v>
      </c>
      <c r="G54" s="81">
        <v>2</v>
      </c>
      <c r="H54" s="81"/>
      <c r="I54" s="99">
        <v>2</v>
      </c>
      <c r="J54" s="99">
        <v>4</v>
      </c>
      <c r="K54" s="99">
        <v>4</v>
      </c>
      <c r="L54" s="99">
        <v>4</v>
      </c>
      <c r="M54" s="152">
        <v>4</v>
      </c>
      <c r="N54" s="152">
        <v>2</v>
      </c>
      <c r="O54" s="152">
        <v>30</v>
      </c>
      <c r="P54" s="152">
        <v>28</v>
      </c>
    </row>
    <row r="55" spans="1:16" ht="15" customHeight="1">
      <c r="A55" s="34"/>
      <c r="B55" s="179" t="s">
        <v>13</v>
      </c>
      <c r="C55" s="179"/>
      <c r="D55" s="29"/>
      <c r="E55" s="89">
        <f t="shared" ref="E55" si="39">IF(E54=0,0,(E53/E54))</f>
        <v>1</v>
      </c>
      <c r="F55" s="89">
        <f>IF(F54=0,0,(F53/F54))</f>
        <v>1</v>
      </c>
      <c r="G55" s="89">
        <f>IF(G54=0,0,(G53/G54))</f>
        <v>1</v>
      </c>
      <c r="H55" s="89">
        <f>IF(H54=0,0,(H53/H54))</f>
        <v>0</v>
      </c>
      <c r="I55" s="89">
        <f t="shared" ref="I55" si="40">IF(I54=0,0,(I53/I54))</f>
        <v>1</v>
      </c>
      <c r="J55" s="89">
        <f>IF(J54=0,0,(J53/J54))</f>
        <v>1</v>
      </c>
      <c r="K55" s="89">
        <f>IF(K54=0,0,(K53/K54))</f>
        <v>1</v>
      </c>
      <c r="L55" s="89">
        <f t="shared" ref="L55" si="41">IF(L54=0,0,(L53/L54))</f>
        <v>1</v>
      </c>
      <c r="M55" s="140">
        <f>IF(M54=0,0,(M53/M54))</f>
        <v>1</v>
      </c>
      <c r="N55" s="140">
        <f>IF(N54=0,0,(N53/N54))</f>
        <v>1</v>
      </c>
      <c r="O55" s="140">
        <v>1</v>
      </c>
      <c r="P55" s="140">
        <v>1</v>
      </c>
    </row>
    <row r="56" spans="1:16" ht="15" customHeight="1">
      <c r="A56" s="34" t="s">
        <v>82</v>
      </c>
      <c r="B56" s="165" t="s">
        <v>83</v>
      </c>
      <c r="C56" s="166"/>
      <c r="D56" s="25" t="s">
        <v>38</v>
      </c>
      <c r="E56" s="77"/>
      <c r="F56" s="77"/>
      <c r="G56" s="77"/>
      <c r="H56" s="77"/>
      <c r="I56" s="98"/>
      <c r="J56" s="98"/>
      <c r="K56" s="98"/>
      <c r="L56" s="98"/>
      <c r="M56" s="151">
        <v>0</v>
      </c>
      <c r="N56" s="151">
        <v>0</v>
      </c>
      <c r="O56" s="151">
        <v>1122800</v>
      </c>
      <c r="P56" s="151">
        <v>1450803</v>
      </c>
    </row>
    <row r="57" spans="1:16" ht="15" customHeight="1">
      <c r="A57" s="34" t="s">
        <v>84</v>
      </c>
      <c r="B57" s="165" t="s">
        <v>85</v>
      </c>
      <c r="C57" s="166"/>
      <c r="D57" s="25" t="s">
        <v>38</v>
      </c>
      <c r="E57" s="77"/>
      <c r="F57" s="77"/>
      <c r="G57" s="77"/>
      <c r="H57" s="77"/>
      <c r="I57" s="98"/>
      <c r="J57" s="98"/>
      <c r="K57" s="98"/>
      <c r="L57" s="98"/>
      <c r="M57" s="151">
        <v>0</v>
      </c>
      <c r="N57" s="151">
        <v>0</v>
      </c>
      <c r="O57" s="151">
        <v>1122802</v>
      </c>
      <c r="P57" s="151">
        <v>1122802</v>
      </c>
    </row>
    <row r="58" spans="1:16" ht="15" customHeight="1" thickBot="1">
      <c r="A58" s="55"/>
      <c r="B58" s="178" t="s">
        <v>13</v>
      </c>
      <c r="C58" s="178"/>
      <c r="D58" s="56"/>
      <c r="E58" s="90">
        <f t="shared" ref="E58" si="42">IF(E57=0,0,(E56/E57))</f>
        <v>0</v>
      </c>
      <c r="F58" s="90">
        <f>IF(F57=0,0,(F56/F57))</f>
        <v>0</v>
      </c>
      <c r="G58" s="90">
        <f>IF(G57=0,0,(G56/G57))</f>
        <v>0</v>
      </c>
      <c r="H58" s="90">
        <f>IF(H57=0,0,(H56/H57))</f>
        <v>0</v>
      </c>
      <c r="I58" s="90">
        <f t="shared" ref="I58" si="43">IF(I57=0,0,(I56/I57))</f>
        <v>0</v>
      </c>
      <c r="J58" s="90">
        <f>IF(J57=0,0,(J56/J57))</f>
        <v>0</v>
      </c>
      <c r="K58" s="90">
        <f>IF(K57=0,0,(K56/K57))</f>
        <v>0</v>
      </c>
      <c r="L58" s="90">
        <f t="shared" ref="L58" si="44">IF(L57=0,0,(L56/L57))</f>
        <v>0</v>
      </c>
      <c r="M58" s="141">
        <f>IF(M57=0,0,(M56/M57))</f>
        <v>0</v>
      </c>
      <c r="N58" s="141">
        <f>IF(N57=0,0,(N56/N57))</f>
        <v>0</v>
      </c>
      <c r="O58" s="141">
        <v>0.99999821874203998</v>
      </c>
      <c r="P58" s="141">
        <v>1.2921271960684075</v>
      </c>
    </row>
    <row r="59" spans="1:16" ht="15" customHeight="1" thickBot="1">
      <c r="A59" s="30" t="s">
        <v>86</v>
      </c>
      <c r="B59" s="31" t="s">
        <v>87</v>
      </c>
      <c r="C59" s="32"/>
      <c r="D59" s="32"/>
      <c r="E59" s="32"/>
      <c r="F59" s="32"/>
      <c r="G59" s="32"/>
      <c r="H59" s="32"/>
      <c r="I59" s="100"/>
      <c r="J59" s="101"/>
      <c r="K59" s="100"/>
      <c r="L59" s="101"/>
      <c r="M59" s="128"/>
      <c r="N59" s="129"/>
      <c r="O59" s="128"/>
      <c r="P59" s="129"/>
    </row>
    <row r="60" spans="1:16" ht="15" customHeight="1">
      <c r="A60" s="51" t="s">
        <v>88</v>
      </c>
      <c r="B60" s="170" t="s">
        <v>89</v>
      </c>
      <c r="C60" s="170"/>
      <c r="D60" s="52" t="s">
        <v>10</v>
      </c>
      <c r="E60" s="81">
        <v>35</v>
      </c>
      <c r="F60" s="81">
        <v>10</v>
      </c>
      <c r="G60" s="81">
        <v>35</v>
      </c>
      <c r="H60" s="81">
        <v>8</v>
      </c>
      <c r="I60" s="115">
        <v>35</v>
      </c>
      <c r="J60" s="115">
        <v>9</v>
      </c>
      <c r="K60" s="115">
        <v>10</v>
      </c>
      <c r="L60" s="115">
        <v>3</v>
      </c>
      <c r="M60" s="158">
        <v>30</v>
      </c>
      <c r="N60" s="158">
        <v>15</v>
      </c>
      <c r="O60" s="158">
        <v>10</v>
      </c>
      <c r="P60" s="158">
        <v>6</v>
      </c>
    </row>
    <row r="61" spans="1:16" ht="15" customHeight="1">
      <c r="A61" s="50" t="s">
        <v>90</v>
      </c>
      <c r="B61" s="166" t="s">
        <v>91</v>
      </c>
      <c r="C61" s="166"/>
      <c r="D61" s="57" t="s">
        <v>10</v>
      </c>
      <c r="E61" s="82">
        <v>5760</v>
      </c>
      <c r="F61" s="82">
        <v>5730</v>
      </c>
      <c r="G61" s="82">
        <v>5770</v>
      </c>
      <c r="H61" s="82">
        <v>5744</v>
      </c>
      <c r="I61" s="98">
        <v>5780</v>
      </c>
      <c r="J61" s="98">
        <v>5857</v>
      </c>
      <c r="K61" s="98">
        <v>5900</v>
      </c>
      <c r="L61" s="98">
        <v>5900</v>
      </c>
      <c r="M61" s="151">
        <v>6000</v>
      </c>
      <c r="N61" s="151">
        <v>6000</v>
      </c>
      <c r="O61" s="151">
        <v>8001</v>
      </c>
      <c r="P61" s="151">
        <v>8001</v>
      </c>
    </row>
    <row r="62" spans="1:16" ht="15" customHeight="1">
      <c r="A62" s="50"/>
      <c r="B62" s="179" t="s">
        <v>13</v>
      </c>
      <c r="C62" s="179"/>
      <c r="D62" s="28"/>
      <c r="E62" s="83">
        <f t="shared" ref="E62" si="45">IF(E61=0,0,(E60/E61))</f>
        <v>6.076388888888889E-3</v>
      </c>
      <c r="F62" s="83">
        <f>IF(F61=0,0,(F60/F61))</f>
        <v>1.7452006980802793E-3</v>
      </c>
      <c r="G62" s="83">
        <f>IF(G61=0,0,(G60/G61))</f>
        <v>6.0658578856152513E-3</v>
      </c>
      <c r="H62" s="83">
        <f>IF(H61=0,0,(H60/H61))</f>
        <v>1.3927576601671309E-3</v>
      </c>
      <c r="I62" s="85">
        <f t="shared" ref="I62" si="46">IF(I61=0,0,(I60/I61))</f>
        <v>6.0553633217993079E-3</v>
      </c>
      <c r="J62" s="85">
        <f>IF(J61=0,0,(J60/J61))</f>
        <v>1.536622844459621E-3</v>
      </c>
      <c r="K62" s="85">
        <f>IF(K61=0,0,(K60/K61))</f>
        <v>1.6949152542372881E-3</v>
      </c>
      <c r="L62" s="85">
        <f t="shared" ref="L62" si="47">IF(L61=0,0,(L60/L61))</f>
        <v>5.0847457627118645E-4</v>
      </c>
      <c r="M62" s="127">
        <f>IF(M61=0,0,(M60/M61))</f>
        <v>5.0000000000000001E-3</v>
      </c>
      <c r="N62" s="127">
        <f>IF(N61=0,0,(N60/N61))</f>
        <v>2.5000000000000001E-3</v>
      </c>
      <c r="O62" s="127">
        <v>1.249843769528809E-3</v>
      </c>
      <c r="P62" s="127">
        <v>7.4990626171728538E-4</v>
      </c>
    </row>
    <row r="63" spans="1:16" ht="15" customHeight="1">
      <c r="A63" s="50" t="s">
        <v>92</v>
      </c>
      <c r="B63" s="166" t="s">
        <v>93</v>
      </c>
      <c r="C63" s="166"/>
      <c r="D63" s="57" t="s">
        <v>10</v>
      </c>
      <c r="E63" s="82">
        <v>40</v>
      </c>
      <c r="F63" s="82">
        <v>17</v>
      </c>
      <c r="G63" s="82">
        <v>40</v>
      </c>
      <c r="H63" s="82">
        <v>11</v>
      </c>
      <c r="I63" s="98">
        <v>40</v>
      </c>
      <c r="J63" s="98">
        <v>9</v>
      </c>
      <c r="K63" s="98">
        <v>10</v>
      </c>
      <c r="L63" s="98">
        <v>5</v>
      </c>
      <c r="M63" s="151">
        <v>20</v>
      </c>
      <c r="N63" s="151">
        <v>11</v>
      </c>
      <c r="O63" s="151">
        <v>10</v>
      </c>
      <c r="P63" s="151">
        <v>2</v>
      </c>
    </row>
    <row r="64" spans="1:16" ht="15" customHeight="1">
      <c r="A64" s="50" t="s">
        <v>94</v>
      </c>
      <c r="B64" s="165" t="s">
        <v>95</v>
      </c>
      <c r="C64" s="165"/>
      <c r="D64" s="38" t="s">
        <v>49</v>
      </c>
      <c r="E64" s="79">
        <v>14</v>
      </c>
      <c r="F64" s="79">
        <v>14</v>
      </c>
      <c r="G64" s="79">
        <v>14</v>
      </c>
      <c r="H64" s="79">
        <v>14</v>
      </c>
      <c r="I64" s="98">
        <v>14</v>
      </c>
      <c r="J64" s="98">
        <v>14</v>
      </c>
      <c r="K64" s="98">
        <v>14</v>
      </c>
      <c r="L64" s="98">
        <v>45</v>
      </c>
      <c r="M64" s="151">
        <v>14</v>
      </c>
      <c r="N64" s="151">
        <v>14</v>
      </c>
      <c r="O64" s="151">
        <v>51</v>
      </c>
      <c r="P64" s="151">
        <v>51</v>
      </c>
    </row>
    <row r="65" spans="1:16" ht="15" customHeight="1" thickBot="1">
      <c r="A65" s="53"/>
      <c r="B65" s="178" t="s">
        <v>13</v>
      </c>
      <c r="C65" s="178"/>
      <c r="D65" s="45"/>
      <c r="E65" s="84">
        <f t="shared" ref="E65" si="48">IF(E64=0,0,(E63/E64))</f>
        <v>2.8571428571428572</v>
      </c>
      <c r="F65" s="84">
        <f>IF(F64=0,0,(F63/F64))</f>
        <v>1.2142857142857142</v>
      </c>
      <c r="G65" s="84">
        <f>IF(G64=0,0,(G63/G64))</f>
        <v>2.8571428571428572</v>
      </c>
      <c r="H65" s="84">
        <f>IF(H64=0,0,(H63/H64))</f>
        <v>0.7857142857142857</v>
      </c>
      <c r="I65" s="84">
        <f t="shared" ref="I65" si="49">IF(I64=0,0,(I63/I64))</f>
        <v>2.8571428571428572</v>
      </c>
      <c r="J65" s="84">
        <f>IF(J64=0,0,(J63/J64))</f>
        <v>0.6428571428571429</v>
      </c>
      <c r="K65" s="84">
        <f>IF(K64=0,0,(K63/K64))</f>
        <v>0.7142857142857143</v>
      </c>
      <c r="L65" s="84">
        <f t="shared" ref="L65" si="50">IF(L64=0,0,(L63/L64))</f>
        <v>0.1111111111111111</v>
      </c>
      <c r="M65" s="136">
        <f>IF(M64=0,0,(M63/M64))</f>
        <v>1.4285714285714286</v>
      </c>
      <c r="N65" s="136">
        <f>IF(N64=0,0,(N63/N64))</f>
        <v>0.7857142857142857</v>
      </c>
      <c r="O65" s="136">
        <v>0.19607843137254902</v>
      </c>
      <c r="P65" s="136">
        <v>3.9215686274509803E-2</v>
      </c>
    </row>
    <row r="66" spans="1:16" ht="15" customHeight="1" thickBot="1">
      <c r="A66" s="54" t="s">
        <v>96</v>
      </c>
      <c r="B66" s="180" t="s">
        <v>97</v>
      </c>
      <c r="C66" s="181"/>
      <c r="D66" s="40"/>
      <c r="E66" s="40"/>
      <c r="F66" s="40"/>
      <c r="G66" s="40"/>
      <c r="H66" s="40"/>
      <c r="I66" s="109"/>
      <c r="J66" s="110"/>
      <c r="K66" s="109"/>
      <c r="L66" s="110"/>
      <c r="M66" s="134"/>
      <c r="N66" s="135"/>
      <c r="O66" s="134"/>
      <c r="P66" s="135"/>
    </row>
    <row r="67" spans="1:16" ht="15" customHeight="1">
      <c r="A67" s="50" t="s">
        <v>98</v>
      </c>
      <c r="B67" s="175" t="s">
        <v>99</v>
      </c>
      <c r="C67" s="175"/>
      <c r="D67" s="38" t="s">
        <v>100</v>
      </c>
      <c r="E67" s="79"/>
      <c r="F67" s="79"/>
      <c r="G67" s="79"/>
      <c r="H67" s="79"/>
      <c r="I67" s="98"/>
      <c r="J67" s="98"/>
      <c r="K67" s="98">
        <v>0</v>
      </c>
      <c r="L67" s="98"/>
      <c r="M67" s="151">
        <v>0</v>
      </c>
      <c r="N67" s="151">
        <v>0</v>
      </c>
      <c r="O67" s="151"/>
      <c r="P67" s="151"/>
    </row>
    <row r="68" spans="1:16" ht="15" customHeight="1">
      <c r="A68" s="51" t="s">
        <v>101</v>
      </c>
      <c r="B68" s="176" t="s">
        <v>102</v>
      </c>
      <c r="C68" s="177"/>
      <c r="D68" s="52" t="s">
        <v>100</v>
      </c>
      <c r="E68" s="81"/>
      <c r="F68" s="81"/>
      <c r="G68" s="81"/>
      <c r="H68" s="81"/>
      <c r="I68" s="102"/>
      <c r="J68" s="102"/>
      <c r="K68" s="102">
        <v>0</v>
      </c>
      <c r="L68" s="102"/>
      <c r="M68" s="153">
        <v>0</v>
      </c>
      <c r="N68" s="153">
        <v>0</v>
      </c>
      <c r="O68" s="153"/>
      <c r="P68" s="153"/>
    </row>
    <row r="69" spans="1:16" ht="15" customHeight="1" thickBot="1">
      <c r="A69" s="53"/>
      <c r="B69" s="178" t="s">
        <v>13</v>
      </c>
      <c r="C69" s="178"/>
      <c r="D69" s="45"/>
      <c r="E69" s="84">
        <f t="shared" ref="E69" si="51">IF(E68=0,0,(E67/E68))</f>
        <v>0</v>
      </c>
      <c r="F69" s="84"/>
      <c r="G69" s="84">
        <f>IF(G68=0,0,(G67/G68))</f>
        <v>0</v>
      </c>
      <c r="H69" s="84"/>
      <c r="I69" s="84">
        <f t="shared" ref="I69" si="52">IF(I68=0,0,(I67/I68))</f>
        <v>0</v>
      </c>
      <c r="J69" s="84">
        <f>IF(J68=0,0,(J67/J68))</f>
        <v>0</v>
      </c>
      <c r="K69" s="84">
        <f>IF(K68=0,0,(K67/K68))</f>
        <v>0</v>
      </c>
      <c r="L69" s="84">
        <f t="shared" ref="L69" si="53">IF(L68=0,0,(L67/L68))</f>
        <v>0</v>
      </c>
      <c r="M69" s="136">
        <f>IF(M68=0,0,(M67/M68))</f>
        <v>0</v>
      </c>
      <c r="N69" s="136">
        <v>0</v>
      </c>
      <c r="O69" s="136">
        <v>0</v>
      </c>
      <c r="P69" s="136">
        <v>0</v>
      </c>
    </row>
    <row r="70" spans="1:16" ht="15" customHeight="1" thickBot="1">
      <c r="A70" s="30" t="s">
        <v>103</v>
      </c>
      <c r="B70" s="31" t="s">
        <v>104</v>
      </c>
      <c r="C70" s="32"/>
      <c r="D70" s="32"/>
      <c r="E70" s="32"/>
      <c r="F70" s="32"/>
      <c r="G70" s="32"/>
      <c r="H70" s="32"/>
      <c r="I70" s="100"/>
      <c r="J70" s="101"/>
      <c r="K70" s="100"/>
      <c r="L70" s="101"/>
      <c r="M70" s="128"/>
      <c r="N70" s="129"/>
      <c r="O70" s="128"/>
      <c r="P70" s="129"/>
    </row>
    <row r="71" spans="1:16" ht="15" customHeight="1">
      <c r="A71" s="26" t="s">
        <v>105</v>
      </c>
      <c r="B71" s="170" t="s">
        <v>106</v>
      </c>
      <c r="C71" s="170"/>
      <c r="D71" s="52" t="s">
        <v>10</v>
      </c>
      <c r="E71" s="81">
        <v>64</v>
      </c>
      <c r="F71" s="81">
        <v>77</v>
      </c>
      <c r="G71" s="81">
        <v>64</v>
      </c>
      <c r="H71" s="81">
        <v>74</v>
      </c>
      <c r="I71" s="102">
        <v>64</v>
      </c>
      <c r="J71" s="117">
        <v>74</v>
      </c>
      <c r="K71" s="102">
        <v>74</v>
      </c>
      <c r="L71" s="117">
        <v>76</v>
      </c>
      <c r="M71" s="153">
        <v>60</v>
      </c>
      <c r="N71" s="159">
        <v>73</v>
      </c>
      <c r="O71" s="153">
        <v>80</v>
      </c>
      <c r="P71" s="159">
        <v>76</v>
      </c>
    </row>
    <row r="72" spans="1:16" ht="15" customHeight="1">
      <c r="A72" s="24" t="s">
        <v>107</v>
      </c>
      <c r="B72" s="166" t="s">
        <v>57</v>
      </c>
      <c r="C72" s="166"/>
      <c r="D72" s="38" t="s">
        <v>10</v>
      </c>
      <c r="E72" s="79">
        <v>9722</v>
      </c>
      <c r="F72" s="79">
        <v>9679</v>
      </c>
      <c r="G72" s="79">
        <v>9740</v>
      </c>
      <c r="H72" s="79">
        <v>9727</v>
      </c>
      <c r="I72" s="103">
        <v>9761</v>
      </c>
      <c r="J72" s="103">
        <v>9840</v>
      </c>
      <c r="K72" s="103">
        <v>9900</v>
      </c>
      <c r="L72" s="103">
        <v>9800</v>
      </c>
      <c r="M72" s="154">
        <v>10000</v>
      </c>
      <c r="N72" s="149">
        <v>9785</v>
      </c>
      <c r="O72" s="154">
        <v>14000</v>
      </c>
      <c r="P72" s="154">
        <v>13571</v>
      </c>
    </row>
    <row r="73" spans="1:16" ht="15" customHeight="1">
      <c r="A73" s="24"/>
      <c r="B73" s="172" t="s">
        <v>13</v>
      </c>
      <c r="C73" s="172"/>
      <c r="D73" s="29"/>
      <c r="E73" s="85">
        <f t="shared" ref="E73" si="54">IF(E72=0,0,(E71/E72))</f>
        <v>6.5830076116025508E-3</v>
      </c>
      <c r="F73" s="85">
        <f>IF(F72=0,0,(F71/F72))</f>
        <v>7.9553672900092992E-3</v>
      </c>
      <c r="G73" s="85">
        <f>IF(G72=0,0,(G71/G72))</f>
        <v>6.570841889117043E-3</v>
      </c>
      <c r="H73" s="85">
        <f>IF(H72=0,0,(H71/H72))</f>
        <v>7.6076899352318286E-3</v>
      </c>
      <c r="I73" s="83">
        <f t="shared" ref="I73" si="55">IF(I72=0,0,(I71/I72))</f>
        <v>6.5567052556090568E-3</v>
      </c>
      <c r="J73" s="83">
        <f>IF(J72=0,0,(J71/J72))</f>
        <v>7.5203252032520328E-3</v>
      </c>
      <c r="K73" s="83">
        <f>IF(K72=0,0,(K71/K72))</f>
        <v>7.4747474747474752E-3</v>
      </c>
      <c r="L73" s="83">
        <f t="shared" ref="L73" si="56">IF(L72=0,0,(L71/L72))</f>
        <v>7.7551020408163267E-3</v>
      </c>
      <c r="M73" s="142">
        <f>IF(M72=0,0,(M71/M72))</f>
        <v>6.0000000000000001E-3</v>
      </c>
      <c r="N73" s="142">
        <f>IF(N72=0,0,(N71/N72))</f>
        <v>7.4603985692386302E-3</v>
      </c>
      <c r="O73" s="142">
        <v>5.7142857142857143E-3</v>
      </c>
      <c r="P73" s="142">
        <v>5.600176847689927E-3</v>
      </c>
    </row>
    <row r="74" spans="1:16" ht="15" customHeight="1">
      <c r="A74" s="24" t="s">
        <v>108</v>
      </c>
      <c r="B74" s="165" t="s">
        <v>109</v>
      </c>
      <c r="C74" s="165"/>
      <c r="D74" s="38" t="s">
        <v>10</v>
      </c>
      <c r="E74" s="79">
        <v>3</v>
      </c>
      <c r="F74" s="79">
        <v>2</v>
      </c>
      <c r="G74" s="79">
        <v>3</v>
      </c>
      <c r="H74" s="79">
        <v>1</v>
      </c>
      <c r="I74" s="103">
        <v>3</v>
      </c>
      <c r="J74" s="103">
        <v>1</v>
      </c>
      <c r="K74" s="103">
        <v>6</v>
      </c>
      <c r="L74" s="103">
        <v>1</v>
      </c>
      <c r="M74" s="154">
        <v>2</v>
      </c>
      <c r="N74" s="154">
        <v>3</v>
      </c>
      <c r="O74" s="154">
        <v>10</v>
      </c>
      <c r="P74" s="154">
        <v>8</v>
      </c>
    </row>
    <row r="75" spans="1:16" ht="15" customHeight="1">
      <c r="A75" s="24" t="s">
        <v>110</v>
      </c>
      <c r="B75" s="166" t="s">
        <v>91</v>
      </c>
      <c r="C75" s="166"/>
      <c r="D75" s="38" t="s">
        <v>10</v>
      </c>
      <c r="E75" s="79">
        <v>5760</v>
      </c>
      <c r="F75" s="79">
        <v>5730</v>
      </c>
      <c r="G75" s="79">
        <v>5770</v>
      </c>
      <c r="H75" s="79">
        <v>5744</v>
      </c>
      <c r="I75" s="103">
        <v>5780</v>
      </c>
      <c r="J75" s="103">
        <v>5857</v>
      </c>
      <c r="K75" s="103">
        <v>5900</v>
      </c>
      <c r="L75" s="103">
        <v>5900</v>
      </c>
      <c r="M75" s="154">
        <v>6000</v>
      </c>
      <c r="N75" s="154">
        <v>6000</v>
      </c>
      <c r="O75" s="154">
        <v>8001</v>
      </c>
      <c r="P75" s="154">
        <v>8001</v>
      </c>
    </row>
    <row r="76" spans="1:16" ht="15" customHeight="1">
      <c r="A76" s="24"/>
      <c r="B76" s="172" t="s">
        <v>13</v>
      </c>
      <c r="C76" s="172"/>
      <c r="D76" s="29"/>
      <c r="E76" s="85">
        <f t="shared" ref="E76" si="57">IF(E75=0,0,(E74/E75))</f>
        <v>5.2083333333333333E-4</v>
      </c>
      <c r="F76" s="85">
        <f>IF(F75=0,0,(F74/F75))</f>
        <v>3.4904013961605586E-4</v>
      </c>
      <c r="G76" s="85">
        <f>IF(G75=0,0,(G74/G75))</f>
        <v>5.1993067590987868E-4</v>
      </c>
      <c r="H76" s="85">
        <f>IF(H75=0,0,(H74/H75))</f>
        <v>1.7409470752089137E-4</v>
      </c>
      <c r="I76" s="83">
        <f t="shared" ref="I76" si="58">IF(I75=0,0,(I74/I75))</f>
        <v>5.1903114186851215E-4</v>
      </c>
      <c r="J76" s="83">
        <f>IF(J75=0,0,(J74/J75))</f>
        <v>1.7073587160662456E-4</v>
      </c>
      <c r="K76" s="83">
        <f>IF(K75=0,0,(K74/K75))</f>
        <v>1.0169491525423729E-3</v>
      </c>
      <c r="L76" s="83">
        <f t="shared" ref="L76" si="59">IF(L75=0,0,(L74/L75))</f>
        <v>1.6949152542372882E-4</v>
      </c>
      <c r="M76" s="142">
        <f>IF(M75=0,0,(M74/M75))</f>
        <v>3.3333333333333332E-4</v>
      </c>
      <c r="N76" s="142">
        <f>IF(N75=0,0,(N74/N75))</f>
        <v>5.0000000000000001E-4</v>
      </c>
      <c r="O76" s="142">
        <v>1.249843769528809E-3</v>
      </c>
      <c r="P76" s="142">
        <v>9.9987501562304702E-4</v>
      </c>
    </row>
    <row r="77" spans="1:16" ht="15" customHeight="1">
      <c r="A77" s="24" t="s">
        <v>111</v>
      </c>
      <c r="B77" s="166" t="s">
        <v>112</v>
      </c>
      <c r="C77" s="166"/>
      <c r="D77" s="38" t="s">
        <v>10</v>
      </c>
      <c r="E77" s="79">
        <v>0</v>
      </c>
      <c r="F77" s="79"/>
      <c r="G77" s="79">
        <v>0</v>
      </c>
      <c r="H77" s="79"/>
      <c r="I77" s="103">
        <v>0</v>
      </c>
      <c r="J77" s="103"/>
      <c r="K77" s="103">
        <v>0</v>
      </c>
      <c r="L77" s="103">
        <v>1</v>
      </c>
      <c r="M77" s="154">
        <v>1</v>
      </c>
      <c r="N77" s="154">
        <v>1</v>
      </c>
      <c r="O77" s="154">
        <v>0</v>
      </c>
      <c r="P77" s="154">
        <v>0</v>
      </c>
    </row>
    <row r="78" spans="1:16" ht="15" customHeight="1">
      <c r="A78" s="24" t="s">
        <v>113</v>
      </c>
      <c r="B78" s="166" t="s">
        <v>114</v>
      </c>
      <c r="C78" s="166"/>
      <c r="D78" s="38" t="s">
        <v>10</v>
      </c>
      <c r="E78" s="79">
        <v>64</v>
      </c>
      <c r="F78" s="79">
        <v>79</v>
      </c>
      <c r="G78" s="79">
        <v>64</v>
      </c>
      <c r="H78" s="79">
        <v>75</v>
      </c>
      <c r="I78" s="103">
        <v>64</v>
      </c>
      <c r="J78" s="103">
        <v>75</v>
      </c>
      <c r="K78" s="103">
        <v>80</v>
      </c>
      <c r="L78" s="103">
        <v>77</v>
      </c>
      <c r="M78" s="154">
        <v>62</v>
      </c>
      <c r="N78" s="154">
        <v>76</v>
      </c>
      <c r="O78" s="154">
        <v>90</v>
      </c>
      <c r="P78" s="154">
        <v>86</v>
      </c>
    </row>
    <row r="79" spans="1:16" ht="15" customHeight="1">
      <c r="A79" s="24"/>
      <c r="B79" s="172" t="s">
        <v>13</v>
      </c>
      <c r="C79" s="172"/>
      <c r="D79" s="29"/>
      <c r="E79" s="85">
        <f t="shared" ref="E79" si="60">IF(E78=0,0,(E77/E78))</f>
        <v>0</v>
      </c>
      <c r="F79" s="85">
        <f>IF(F78=0,0,(F77/F78))</f>
        <v>0</v>
      </c>
      <c r="G79" s="85">
        <f>IF(G78=0,0,(G77/G78))</f>
        <v>0</v>
      </c>
      <c r="H79" s="85">
        <f>IF(H78=0,0,(H77/H78))</f>
        <v>0</v>
      </c>
      <c r="I79" s="83">
        <f t="shared" ref="I79" si="61">IF(I78=0,0,(I77/I78))</f>
        <v>0</v>
      </c>
      <c r="J79" s="83">
        <f>IF(J78=0,0,(J77/J78))</f>
        <v>0</v>
      </c>
      <c r="K79" s="83">
        <f>IF(K78=0,0,(K77/K78))</f>
        <v>0</v>
      </c>
      <c r="L79" s="83">
        <f t="shared" ref="L79" si="62">IF(L78=0,0,(L77/L78))</f>
        <v>1.2987012987012988E-2</v>
      </c>
      <c r="M79" s="142">
        <f>IF(M78=0,0,(M77/M78))</f>
        <v>1.6129032258064516E-2</v>
      </c>
      <c r="N79" s="142">
        <f>IF(N78=0,0,(N77/N78))</f>
        <v>1.3157894736842105E-2</v>
      </c>
      <c r="O79" s="142">
        <v>0</v>
      </c>
      <c r="P79" s="142">
        <v>0</v>
      </c>
    </row>
    <row r="80" spans="1:16" ht="15" customHeight="1">
      <c r="A80" s="34" t="s">
        <v>115</v>
      </c>
      <c r="B80" s="162" t="s">
        <v>116</v>
      </c>
      <c r="C80" s="162"/>
      <c r="D80" s="57" t="s">
        <v>10</v>
      </c>
      <c r="E80" s="82">
        <v>2</v>
      </c>
      <c r="F80" s="82">
        <v>5</v>
      </c>
      <c r="G80" s="82">
        <v>3</v>
      </c>
      <c r="H80" s="82">
        <v>5</v>
      </c>
      <c r="I80" s="98">
        <v>4</v>
      </c>
      <c r="J80" s="98">
        <v>6</v>
      </c>
      <c r="K80" s="98">
        <v>8</v>
      </c>
      <c r="L80" s="98">
        <v>4</v>
      </c>
      <c r="M80" s="151">
        <v>6</v>
      </c>
      <c r="N80" s="151">
        <v>6</v>
      </c>
      <c r="O80" s="151">
        <v>7</v>
      </c>
      <c r="P80" s="151">
        <v>5</v>
      </c>
    </row>
    <row r="81" spans="1:16" ht="15" customHeight="1">
      <c r="A81" s="34" t="s">
        <v>117</v>
      </c>
      <c r="B81" s="174" t="s">
        <v>118</v>
      </c>
      <c r="C81" s="174"/>
      <c r="D81" s="25" t="s">
        <v>10</v>
      </c>
      <c r="E81" s="77">
        <v>8</v>
      </c>
      <c r="F81" s="77">
        <v>8</v>
      </c>
      <c r="G81" s="77">
        <v>8</v>
      </c>
      <c r="H81" s="77">
        <v>8</v>
      </c>
      <c r="I81" s="98">
        <v>8</v>
      </c>
      <c r="J81" s="98">
        <v>8</v>
      </c>
      <c r="K81" s="98">
        <v>8</v>
      </c>
      <c r="L81" s="98">
        <v>7</v>
      </c>
      <c r="M81" s="151">
        <v>8</v>
      </c>
      <c r="N81" s="151">
        <v>8</v>
      </c>
      <c r="O81" s="151">
        <v>7</v>
      </c>
      <c r="P81" s="151">
        <v>7</v>
      </c>
    </row>
    <row r="82" spans="1:16" ht="15" customHeight="1">
      <c r="A82" s="24"/>
      <c r="B82" s="172" t="s">
        <v>13</v>
      </c>
      <c r="C82" s="172"/>
      <c r="D82" s="29"/>
      <c r="E82" s="85">
        <f t="shared" ref="E82" si="63">IF(E81=0,0,(E80/E81))</f>
        <v>0.25</v>
      </c>
      <c r="F82" s="85">
        <f>IF(F81=0,0,(F80/F81))</f>
        <v>0.625</v>
      </c>
      <c r="G82" s="85">
        <f>IF(G81=0,0,(G80/G81))</f>
        <v>0.375</v>
      </c>
      <c r="H82" s="85">
        <f>IF(H81=0,0,(H80/H81))</f>
        <v>0.625</v>
      </c>
      <c r="I82" s="83">
        <f t="shared" ref="I82" si="64">IF(I81=0,0,(I80/I81))</f>
        <v>0.5</v>
      </c>
      <c r="J82" s="83">
        <f>IF(J81=0,0,(J80/J81))</f>
        <v>0.75</v>
      </c>
      <c r="K82" s="83">
        <f>IF(K81=0,0,(K80/K81))</f>
        <v>1</v>
      </c>
      <c r="L82" s="83">
        <f t="shared" ref="L82" si="65">IF(L81=0,0,(L80/L81))</f>
        <v>0.5714285714285714</v>
      </c>
      <c r="M82" s="142">
        <f>IF(M81=0,0,(M80/M81))</f>
        <v>0.75</v>
      </c>
      <c r="N82" s="142">
        <f>IF(N81=0,0,(N80/N81))</f>
        <v>0.75</v>
      </c>
      <c r="O82" s="142">
        <v>1</v>
      </c>
      <c r="P82" s="142">
        <v>0.7142857142857143</v>
      </c>
    </row>
    <row r="83" spans="1:16" ht="15" customHeight="1">
      <c r="A83" s="24" t="s">
        <v>119</v>
      </c>
      <c r="B83" s="165" t="s">
        <v>120</v>
      </c>
      <c r="C83" s="171"/>
      <c r="D83" s="38" t="s">
        <v>10</v>
      </c>
      <c r="E83" s="79">
        <v>8</v>
      </c>
      <c r="F83" s="79">
        <v>8</v>
      </c>
      <c r="G83" s="79">
        <v>9</v>
      </c>
      <c r="H83" s="79">
        <v>8</v>
      </c>
      <c r="I83" s="103">
        <v>9</v>
      </c>
      <c r="J83" s="103">
        <v>7</v>
      </c>
      <c r="K83" s="103">
        <v>9</v>
      </c>
      <c r="L83" s="103">
        <v>9</v>
      </c>
      <c r="M83" s="154">
        <v>9</v>
      </c>
      <c r="N83" s="154">
        <v>9</v>
      </c>
      <c r="O83" s="154">
        <v>9</v>
      </c>
      <c r="P83" s="154">
        <v>9</v>
      </c>
    </row>
    <row r="84" spans="1:16" ht="15" customHeight="1">
      <c r="A84" s="24" t="s">
        <v>121</v>
      </c>
      <c r="B84" s="165" t="s">
        <v>122</v>
      </c>
      <c r="C84" s="171"/>
      <c r="D84" s="38" t="s">
        <v>10</v>
      </c>
      <c r="E84" s="79">
        <v>9</v>
      </c>
      <c r="F84" s="79">
        <v>9</v>
      </c>
      <c r="G84" s="79">
        <v>9</v>
      </c>
      <c r="H84" s="79">
        <v>9</v>
      </c>
      <c r="I84" s="103">
        <v>9</v>
      </c>
      <c r="J84" s="103">
        <v>9</v>
      </c>
      <c r="K84" s="103">
        <v>9</v>
      </c>
      <c r="L84" s="103">
        <v>9</v>
      </c>
      <c r="M84" s="154">
        <v>9</v>
      </c>
      <c r="N84" s="154">
        <v>9</v>
      </c>
      <c r="O84" s="154">
        <v>9</v>
      </c>
      <c r="P84" s="154">
        <v>9</v>
      </c>
    </row>
    <row r="85" spans="1:16" ht="15" customHeight="1">
      <c r="A85" s="24"/>
      <c r="B85" s="172" t="s">
        <v>13</v>
      </c>
      <c r="C85" s="172"/>
      <c r="D85" s="58"/>
      <c r="E85" s="111">
        <f t="shared" ref="E85" si="66">IF(E84=0,0,(E83/E84))</f>
        <v>0.88888888888888884</v>
      </c>
      <c r="F85" s="111">
        <f>IF(F84=0,0,(F83/F84))</f>
        <v>0.88888888888888884</v>
      </c>
      <c r="G85" s="111">
        <f>IF(G84=0,0,(G83/G84))</f>
        <v>1</v>
      </c>
      <c r="H85" s="111">
        <f>IF(H84=0,0,(H83/H84))</f>
        <v>0.88888888888888884</v>
      </c>
      <c r="I85" s="83">
        <f t="shared" ref="I85" si="67">IF(I84=0,0,(I83/I84))</f>
        <v>1</v>
      </c>
      <c r="J85" s="83">
        <f>IF(J84=0,0,(J83/J84))</f>
        <v>0.77777777777777779</v>
      </c>
      <c r="K85" s="83">
        <f>IF(K84=0,0,(K83/K84))</f>
        <v>1</v>
      </c>
      <c r="L85" s="83">
        <f t="shared" ref="L85" si="68">IF(L84=0,0,(L83/L84))</f>
        <v>1</v>
      </c>
      <c r="M85" s="142">
        <f>IF(M84=0,0,(M83/M84))</f>
        <v>1</v>
      </c>
      <c r="N85" s="142">
        <f>IF(N84=0,0,(N83/N84))</f>
        <v>1</v>
      </c>
      <c r="O85" s="142">
        <v>1</v>
      </c>
      <c r="P85" s="142">
        <v>1</v>
      </c>
    </row>
    <row r="86" spans="1:16" ht="15" customHeight="1">
      <c r="A86" s="24" t="s">
        <v>123</v>
      </c>
      <c r="B86" s="165" t="s">
        <v>124</v>
      </c>
      <c r="C86" s="171"/>
      <c r="D86" s="38" t="s">
        <v>10</v>
      </c>
      <c r="E86" s="79">
        <v>9637</v>
      </c>
      <c r="F86" s="79">
        <v>9695</v>
      </c>
      <c r="G86" s="79">
        <v>9664</v>
      </c>
      <c r="H86" s="79">
        <v>9743</v>
      </c>
      <c r="I86" s="103">
        <v>9690</v>
      </c>
      <c r="J86" s="103">
        <v>9710</v>
      </c>
      <c r="K86" s="103">
        <v>9900</v>
      </c>
      <c r="L86" s="103">
        <v>14667</v>
      </c>
      <c r="M86" s="154">
        <v>9727</v>
      </c>
      <c r="N86" s="149">
        <v>9785</v>
      </c>
      <c r="O86" s="154">
        <v>14500</v>
      </c>
      <c r="P86" s="154">
        <v>14132</v>
      </c>
    </row>
    <row r="87" spans="1:16" ht="15" customHeight="1">
      <c r="A87" s="24" t="s">
        <v>125</v>
      </c>
      <c r="B87" s="165" t="s">
        <v>126</v>
      </c>
      <c r="C87" s="171"/>
      <c r="D87" s="38" t="s">
        <v>10</v>
      </c>
      <c r="E87" s="79">
        <v>9722</v>
      </c>
      <c r="F87" s="79">
        <v>9679</v>
      </c>
      <c r="G87" s="79">
        <v>9740</v>
      </c>
      <c r="H87" s="79">
        <v>9727</v>
      </c>
      <c r="I87" s="103">
        <v>9761</v>
      </c>
      <c r="J87" s="103">
        <v>9840</v>
      </c>
      <c r="K87" s="103">
        <v>9900</v>
      </c>
      <c r="L87" s="103">
        <v>9800</v>
      </c>
      <c r="M87" s="154">
        <v>10000</v>
      </c>
      <c r="N87" s="149">
        <v>9785</v>
      </c>
      <c r="O87" s="154">
        <v>14000</v>
      </c>
      <c r="P87" s="154">
        <v>13571</v>
      </c>
    </row>
    <row r="88" spans="1:16" ht="15" customHeight="1">
      <c r="A88" s="24"/>
      <c r="B88" s="172" t="s">
        <v>13</v>
      </c>
      <c r="C88" s="172"/>
      <c r="D88" s="58"/>
      <c r="E88" s="85">
        <f t="shared" ref="E88" si="69">IF(E87=0,0,(E86/E87))</f>
        <v>0.99125694301584033</v>
      </c>
      <c r="F88" s="85">
        <f>IF(F87=0,0,(F86/F87))</f>
        <v>1.001653063332989</v>
      </c>
      <c r="G88" s="85">
        <f>IF(G87=0,0,(G86/G87))</f>
        <v>0.99219712525667347</v>
      </c>
      <c r="H88" s="85">
        <f>IF(H87=0,0,(H86/H87))</f>
        <v>1.0016449059319421</v>
      </c>
      <c r="I88" s="83">
        <f t="shared" ref="I88" si="70">IF(I87=0,0,(I86/I87))</f>
        <v>0.99272615510705875</v>
      </c>
      <c r="J88" s="83">
        <f>IF(J87=0,0,(J86/J87))</f>
        <v>0.98678861788617889</v>
      </c>
      <c r="K88" s="83">
        <f>IF(K87=0,0,(K86/K87))</f>
        <v>1</v>
      </c>
      <c r="L88" s="83">
        <f t="shared" ref="L88" si="71">IF(L87=0,0,(L86/L87))</f>
        <v>1.4966326530612244</v>
      </c>
      <c r="M88" s="142">
        <f>IF(M87=0,0,(M86/M87))</f>
        <v>0.97270000000000001</v>
      </c>
      <c r="N88" s="142">
        <f>IF(N87=0,0,(N86/N87))</f>
        <v>1</v>
      </c>
      <c r="O88" s="142">
        <v>1.0357142857142858</v>
      </c>
      <c r="P88" s="142">
        <v>1.041338147520448</v>
      </c>
    </row>
    <row r="89" spans="1:16" ht="15" customHeight="1">
      <c r="A89" s="24" t="s">
        <v>127</v>
      </c>
      <c r="B89" s="165" t="s">
        <v>128</v>
      </c>
      <c r="C89" s="171"/>
      <c r="D89" s="38" t="s">
        <v>10</v>
      </c>
      <c r="E89" s="79">
        <v>2520</v>
      </c>
      <c r="F89" s="79">
        <v>321</v>
      </c>
      <c r="G89" s="79">
        <v>2920</v>
      </c>
      <c r="H89" s="79">
        <v>348</v>
      </c>
      <c r="I89" s="103">
        <v>3430</v>
      </c>
      <c r="J89" s="103">
        <v>1515</v>
      </c>
      <c r="K89" s="103">
        <v>1700</v>
      </c>
      <c r="L89" s="103">
        <v>1500</v>
      </c>
      <c r="M89" s="154">
        <v>1600</v>
      </c>
      <c r="N89" s="154">
        <v>1100</v>
      </c>
      <c r="O89" s="154">
        <v>1500</v>
      </c>
      <c r="P89" s="154">
        <v>1100</v>
      </c>
    </row>
    <row r="90" spans="1:16" ht="15" customHeight="1">
      <c r="A90" s="24" t="s">
        <v>129</v>
      </c>
      <c r="B90" s="165" t="s">
        <v>130</v>
      </c>
      <c r="C90" s="171"/>
      <c r="D90" s="38" t="s">
        <v>10</v>
      </c>
      <c r="E90" s="79">
        <v>9644</v>
      </c>
      <c r="F90" s="79">
        <v>9695</v>
      </c>
      <c r="G90" s="79">
        <v>9676</v>
      </c>
      <c r="H90" s="79">
        <v>9980</v>
      </c>
      <c r="I90" s="103">
        <v>9703</v>
      </c>
      <c r="J90" s="103">
        <v>10040</v>
      </c>
      <c r="K90" s="103">
        <v>10100</v>
      </c>
      <c r="L90" s="103">
        <v>14667</v>
      </c>
      <c r="M90" s="154">
        <v>9733</v>
      </c>
      <c r="N90" s="154">
        <v>9733</v>
      </c>
      <c r="O90" s="154">
        <v>14500</v>
      </c>
      <c r="P90" s="154">
        <v>14132</v>
      </c>
    </row>
    <row r="91" spans="1:16" ht="15" customHeight="1">
      <c r="A91" s="24"/>
      <c r="B91" s="172" t="s">
        <v>13</v>
      </c>
      <c r="C91" s="172"/>
      <c r="D91" s="58"/>
      <c r="E91" s="85">
        <f t="shared" ref="E91" si="72">IF(E90=0,0,(E89/E90))</f>
        <v>0.26130236416424718</v>
      </c>
      <c r="F91" s="85">
        <f>IF(F90=0,0,(F89/F90))</f>
        <v>3.3109850438370295E-2</v>
      </c>
      <c r="G91" s="85">
        <f>IF(G90=0,0,(G89/G90))</f>
        <v>0.3017775940471269</v>
      </c>
      <c r="H91" s="85">
        <f>IF(H90=0,0,(H89/H90))</f>
        <v>3.4869739478957919E-2</v>
      </c>
      <c r="I91" s="83">
        <f t="shared" ref="I91" si="73">IF(I90=0,0,(I89/I90))</f>
        <v>0.35349891786045551</v>
      </c>
      <c r="J91" s="83">
        <f>IF(J90=0,0,(J89/J90))</f>
        <v>0.15089641434262949</v>
      </c>
      <c r="K91" s="83">
        <f>IF(K90=0,0,(K89/K90))</f>
        <v>0.16831683168316833</v>
      </c>
      <c r="L91" s="83">
        <f>IF(L90=0,0,(L89/L90))</f>
        <v>0.1022704029453876</v>
      </c>
      <c r="M91" s="142">
        <f>IF(M90=0,0,(M89/M90))</f>
        <v>0.16438919141066474</v>
      </c>
      <c r="N91" s="142">
        <f>IF(N90=0,0,(N89/N90))</f>
        <v>0.11301756909483202</v>
      </c>
      <c r="O91" s="142">
        <v>0.10344827586206896</v>
      </c>
      <c r="P91" s="142">
        <v>7.7837531842626664E-2</v>
      </c>
    </row>
    <row r="92" spans="1:16" ht="15" customHeight="1">
      <c r="A92" s="24" t="s">
        <v>131</v>
      </c>
      <c r="B92" s="165" t="s">
        <v>132</v>
      </c>
      <c r="C92" s="165"/>
      <c r="D92" s="38" t="s">
        <v>10</v>
      </c>
      <c r="E92" s="79">
        <v>5</v>
      </c>
      <c r="F92" s="79"/>
      <c r="G92" s="79">
        <v>5</v>
      </c>
      <c r="H92" s="79"/>
      <c r="I92" s="103">
        <v>5</v>
      </c>
      <c r="J92" s="103">
        <v>0</v>
      </c>
      <c r="K92" s="103">
        <v>5</v>
      </c>
      <c r="L92" s="103">
        <v>0</v>
      </c>
      <c r="M92" s="154">
        <v>5</v>
      </c>
      <c r="N92" s="154">
        <v>2</v>
      </c>
      <c r="O92" s="154">
        <v>1</v>
      </c>
      <c r="P92" s="154">
        <v>0</v>
      </c>
    </row>
    <row r="93" spans="1:16" ht="15" customHeight="1">
      <c r="A93" s="24" t="s">
        <v>133</v>
      </c>
      <c r="B93" s="166" t="s">
        <v>114</v>
      </c>
      <c r="C93" s="166"/>
      <c r="D93" s="38" t="s">
        <v>10</v>
      </c>
      <c r="E93" s="79">
        <v>64</v>
      </c>
      <c r="F93" s="79">
        <v>79</v>
      </c>
      <c r="G93" s="79">
        <v>64</v>
      </c>
      <c r="H93" s="79">
        <v>75</v>
      </c>
      <c r="I93" s="103">
        <v>64</v>
      </c>
      <c r="J93" s="103">
        <v>75</v>
      </c>
      <c r="K93" s="103">
        <v>80</v>
      </c>
      <c r="L93" s="103">
        <v>77</v>
      </c>
      <c r="M93" s="154">
        <v>62</v>
      </c>
      <c r="N93" s="154">
        <v>76</v>
      </c>
      <c r="O93" s="154">
        <v>90</v>
      </c>
      <c r="P93" s="154">
        <v>86</v>
      </c>
    </row>
    <row r="94" spans="1:16" ht="15" customHeight="1">
      <c r="A94" s="24"/>
      <c r="B94" s="172" t="s">
        <v>13</v>
      </c>
      <c r="C94" s="172"/>
      <c r="D94" s="59"/>
      <c r="E94" s="85">
        <f t="shared" ref="E94" si="74">IF(E93=0,0,(E92/E93))</f>
        <v>7.8125E-2</v>
      </c>
      <c r="F94" s="85">
        <f>IF(F93=0,0,(F92/F93))</f>
        <v>0</v>
      </c>
      <c r="G94" s="85">
        <f>IF(G93=0,0,(G92/G93))</f>
        <v>7.8125E-2</v>
      </c>
      <c r="H94" s="85">
        <f>IF(H93=0,0,(H92/H93))</f>
        <v>0</v>
      </c>
      <c r="I94" s="83">
        <f t="shared" ref="I94" si="75">IF(I93=0,0,(I92/I93))</f>
        <v>7.8125E-2</v>
      </c>
      <c r="J94" s="83">
        <f>IF(J93=0,0,(J92/J93))</f>
        <v>0</v>
      </c>
      <c r="K94" s="83">
        <f>IF(K93=0,0,(K92/K93))</f>
        <v>6.25E-2</v>
      </c>
      <c r="L94" s="83">
        <f t="shared" ref="L94" si="76">IF(L93=0,0,(L92/L93))</f>
        <v>0</v>
      </c>
      <c r="M94" s="142">
        <f>IF(M93=0,0,(M92/M93))</f>
        <v>8.0645161290322578E-2</v>
      </c>
      <c r="N94" s="142">
        <f>IF(N93=0,0,(N92/N93))</f>
        <v>2.6315789473684209E-2</v>
      </c>
      <c r="O94" s="142">
        <v>1.1111111111111112E-2</v>
      </c>
      <c r="P94" s="142">
        <v>0</v>
      </c>
    </row>
    <row r="95" spans="1:16" ht="15" customHeight="1">
      <c r="A95" s="24" t="s">
        <v>134</v>
      </c>
      <c r="B95" s="165" t="s">
        <v>135</v>
      </c>
      <c r="C95" s="171"/>
      <c r="D95" s="38" t="s">
        <v>10</v>
      </c>
      <c r="E95" s="79">
        <v>1</v>
      </c>
      <c r="F95" s="79">
        <v>1</v>
      </c>
      <c r="G95" s="79">
        <v>1</v>
      </c>
      <c r="H95" s="79">
        <v>1</v>
      </c>
      <c r="I95" s="103">
        <v>1</v>
      </c>
      <c r="J95" s="103">
        <v>1</v>
      </c>
      <c r="K95" s="103">
        <v>1</v>
      </c>
      <c r="L95" s="103">
        <v>1</v>
      </c>
      <c r="M95" s="154">
        <v>8</v>
      </c>
      <c r="N95" s="154">
        <v>1</v>
      </c>
      <c r="O95" s="154">
        <v>3</v>
      </c>
      <c r="P95" s="154">
        <v>0</v>
      </c>
    </row>
    <row r="96" spans="1:16" ht="15" customHeight="1">
      <c r="A96" s="24" t="s">
        <v>136</v>
      </c>
      <c r="B96" s="165" t="s">
        <v>137</v>
      </c>
      <c r="C96" s="171"/>
      <c r="D96" s="38" t="s">
        <v>10</v>
      </c>
      <c r="E96" s="79">
        <v>1</v>
      </c>
      <c r="F96" s="79">
        <v>1</v>
      </c>
      <c r="G96" s="79">
        <v>1</v>
      </c>
      <c r="H96" s="79">
        <v>1</v>
      </c>
      <c r="I96" s="103">
        <v>1</v>
      </c>
      <c r="J96" s="103">
        <v>1</v>
      </c>
      <c r="K96" s="103">
        <v>1</v>
      </c>
      <c r="L96" s="103">
        <v>0</v>
      </c>
      <c r="M96" s="154">
        <v>8</v>
      </c>
      <c r="N96" s="154">
        <v>8</v>
      </c>
      <c r="O96" s="154">
        <v>7</v>
      </c>
      <c r="P96" s="154">
        <v>7</v>
      </c>
    </row>
    <row r="97" spans="1:16" ht="15" customHeight="1">
      <c r="A97" s="24"/>
      <c r="B97" s="172" t="s">
        <v>13</v>
      </c>
      <c r="C97" s="172"/>
      <c r="D97" s="58"/>
      <c r="E97" s="85">
        <f t="shared" ref="E97" si="77">IF(E96=0,0,(E95/E96))</f>
        <v>1</v>
      </c>
      <c r="F97" s="85">
        <f>IF(F96=0,0,(F95/F96))</f>
        <v>1</v>
      </c>
      <c r="G97" s="85">
        <f>IF(G96=0,0,(G95/G96))</f>
        <v>1</v>
      </c>
      <c r="H97" s="85">
        <f>IF(H96=0,0,(H95/H96))</f>
        <v>1</v>
      </c>
      <c r="I97" s="85">
        <f t="shared" ref="I97" si="78">IF(I96=0,0,(I95/I96))</f>
        <v>1</v>
      </c>
      <c r="J97" s="85">
        <f>IF(J96=0,0,(J95/J96))</f>
        <v>1</v>
      </c>
      <c r="K97" s="85">
        <f>IF(K96=0,0,(K95/K96))</f>
        <v>1</v>
      </c>
      <c r="L97" s="85">
        <f>IF(L96=0,0,(L95/L96))</f>
        <v>0</v>
      </c>
      <c r="M97" s="142">
        <f>IF(M96=0,0,(M95/M96))</f>
        <v>1</v>
      </c>
      <c r="N97" s="142">
        <f>IF(N96=0,0,(N95/N96))</f>
        <v>0.125</v>
      </c>
      <c r="O97" s="142">
        <v>0.42857142857142855</v>
      </c>
      <c r="P97" s="142">
        <v>0</v>
      </c>
    </row>
    <row r="98" spans="1:16" ht="15" customHeight="1">
      <c r="A98" s="24" t="s">
        <v>138</v>
      </c>
      <c r="B98" s="165" t="s">
        <v>139</v>
      </c>
      <c r="C98" s="171"/>
      <c r="D98" s="38" t="s">
        <v>10</v>
      </c>
      <c r="E98" s="79"/>
      <c r="F98" s="79"/>
      <c r="G98" s="79"/>
      <c r="H98" s="79"/>
      <c r="I98" s="103"/>
      <c r="J98" s="103"/>
      <c r="K98" s="103">
        <v>1</v>
      </c>
      <c r="L98" s="103">
        <v>0</v>
      </c>
      <c r="M98" s="154">
        <v>0</v>
      </c>
      <c r="N98" s="154">
        <v>0</v>
      </c>
      <c r="O98" s="154">
        <v>7</v>
      </c>
      <c r="P98" s="154">
        <v>7</v>
      </c>
    </row>
    <row r="99" spans="1:16" ht="15" customHeight="1">
      <c r="A99" s="24" t="s">
        <v>140</v>
      </c>
      <c r="B99" s="165" t="s">
        <v>141</v>
      </c>
      <c r="C99" s="171"/>
      <c r="D99" s="38" t="s">
        <v>10</v>
      </c>
      <c r="E99" s="79"/>
      <c r="F99" s="79">
        <v>1</v>
      </c>
      <c r="G99" s="79"/>
      <c r="H99" s="79">
        <v>1</v>
      </c>
      <c r="I99" s="103"/>
      <c r="J99" s="103">
        <v>1</v>
      </c>
      <c r="K99" s="103">
        <v>1</v>
      </c>
      <c r="L99" s="103">
        <v>0</v>
      </c>
      <c r="M99" s="154">
        <v>1</v>
      </c>
      <c r="N99" s="154">
        <v>1</v>
      </c>
      <c r="O99" s="154">
        <v>7</v>
      </c>
      <c r="P99" s="154">
        <v>7</v>
      </c>
    </row>
    <row r="100" spans="1:16" ht="15" customHeight="1">
      <c r="A100" s="24"/>
      <c r="B100" s="172" t="s">
        <v>13</v>
      </c>
      <c r="C100" s="172"/>
      <c r="D100" s="58"/>
      <c r="E100" s="85">
        <f t="shared" ref="E100" si="79">IF(E99=0,0,(E98/E99))</f>
        <v>0</v>
      </c>
      <c r="F100" s="85">
        <f>IF(F99=0,0,(F98/F99))</f>
        <v>0</v>
      </c>
      <c r="G100" s="85">
        <f>IF(G99=0,0,(G98/G99))</f>
        <v>0</v>
      </c>
      <c r="H100" s="85">
        <f>IF(H99=0,0,(H98/H99))</f>
        <v>0</v>
      </c>
      <c r="I100" s="83">
        <f t="shared" ref="I100" si="80">IF(I99=0,0,(I98/I99))</f>
        <v>0</v>
      </c>
      <c r="J100" s="83">
        <f>IF(J99=0,0,(J98/J99))</f>
        <v>0</v>
      </c>
      <c r="K100" s="83">
        <f>IF(K99=0,0,(K98/K99))</f>
        <v>1</v>
      </c>
      <c r="L100" s="83">
        <f t="shared" ref="L100" si="81">IF(L99=0,0,(L98/L99))</f>
        <v>0</v>
      </c>
      <c r="M100" s="142">
        <f>IF(M99=0,0,(M98/M99))</f>
        <v>0</v>
      </c>
      <c r="N100" s="142">
        <f>IF(N99=0,0,(N98/N99))</f>
        <v>0</v>
      </c>
      <c r="O100" s="142">
        <v>1</v>
      </c>
      <c r="P100" s="142">
        <v>1</v>
      </c>
    </row>
    <row r="101" spans="1:16" ht="15" customHeight="1">
      <c r="A101" s="24" t="s">
        <v>142</v>
      </c>
      <c r="B101" s="165" t="s">
        <v>143</v>
      </c>
      <c r="C101" s="171"/>
      <c r="D101" s="38" t="s">
        <v>10</v>
      </c>
      <c r="E101" s="79"/>
      <c r="F101" s="79"/>
      <c r="G101" s="79"/>
      <c r="H101" s="79"/>
      <c r="I101" s="103"/>
      <c r="J101" s="103"/>
      <c r="K101" s="103">
        <v>1</v>
      </c>
      <c r="L101" s="103"/>
      <c r="M101" s="154">
        <v>3</v>
      </c>
      <c r="N101" s="154">
        <v>3</v>
      </c>
      <c r="O101" s="154"/>
      <c r="P101" s="154"/>
    </row>
    <row r="102" spans="1:16" ht="15" customHeight="1">
      <c r="A102" s="24" t="s">
        <v>144</v>
      </c>
      <c r="B102" s="165" t="s">
        <v>145</v>
      </c>
      <c r="C102" s="171"/>
      <c r="D102" s="38" t="s">
        <v>10</v>
      </c>
      <c r="E102" s="79"/>
      <c r="F102" s="79">
        <v>1</v>
      </c>
      <c r="G102" s="79"/>
      <c r="H102" s="79">
        <v>1</v>
      </c>
      <c r="I102" s="103"/>
      <c r="J102" s="103">
        <v>1</v>
      </c>
      <c r="K102" s="103">
        <v>1</v>
      </c>
      <c r="L102" s="103"/>
      <c r="M102" s="154">
        <v>27</v>
      </c>
      <c r="N102" s="154">
        <v>27</v>
      </c>
      <c r="O102" s="154"/>
      <c r="P102" s="154"/>
    </row>
    <row r="103" spans="1:16" ht="15" customHeight="1">
      <c r="A103" s="24"/>
      <c r="B103" s="172" t="s">
        <v>13</v>
      </c>
      <c r="C103" s="172"/>
      <c r="D103" s="58"/>
      <c r="E103" s="85">
        <f t="shared" ref="E103" si="82">IF(E102=0,0,(E101/E102))</f>
        <v>0</v>
      </c>
      <c r="F103" s="85">
        <f>IF(F102=0,0,(F101/F102))</f>
        <v>0</v>
      </c>
      <c r="G103" s="85">
        <f>IF(G102=0,0,(G101/G102))</f>
        <v>0</v>
      </c>
      <c r="H103" s="85">
        <f>IF(H102=0,0,(H101/H102))</f>
        <v>0</v>
      </c>
      <c r="I103" s="83">
        <f t="shared" ref="I103" si="83">IF(I102=0,0,(I101/I102))</f>
        <v>0</v>
      </c>
      <c r="J103" s="83">
        <f>IF(J102=0,0,(J101/J102))</f>
        <v>0</v>
      </c>
      <c r="K103" s="83">
        <f>IF(K102=0,0,(K101/K102))</f>
        <v>1</v>
      </c>
      <c r="L103" s="83">
        <f t="shared" ref="L103" si="84">IF(L102=0,0,(L101/L102))</f>
        <v>0</v>
      </c>
      <c r="M103" s="142">
        <f>IF(M102=0,0,(M101/M102))</f>
        <v>0.1111111111111111</v>
      </c>
      <c r="N103" s="142">
        <f>IF(N102=0,0,(N101/N102))</f>
        <v>0.1111111111111111</v>
      </c>
      <c r="O103" s="142">
        <v>0</v>
      </c>
      <c r="P103" s="142">
        <v>0</v>
      </c>
    </row>
    <row r="104" spans="1:16" ht="15" customHeight="1">
      <c r="A104" s="24" t="s">
        <v>146</v>
      </c>
      <c r="B104" s="165" t="s">
        <v>147</v>
      </c>
      <c r="C104" s="171"/>
      <c r="D104" s="38" t="s">
        <v>10</v>
      </c>
      <c r="E104" s="79"/>
      <c r="F104" s="79"/>
      <c r="G104" s="79"/>
      <c r="H104" s="79"/>
      <c r="I104" s="103"/>
      <c r="J104" s="103"/>
      <c r="K104" s="103">
        <v>1</v>
      </c>
      <c r="L104" s="103">
        <v>1</v>
      </c>
      <c r="M104" s="154">
        <v>3</v>
      </c>
      <c r="N104" s="154">
        <v>3</v>
      </c>
      <c r="O104" s="154">
        <v>3</v>
      </c>
      <c r="P104" s="154">
        <v>0</v>
      </c>
    </row>
    <row r="105" spans="1:16" ht="15" customHeight="1">
      <c r="A105" s="24" t="s">
        <v>148</v>
      </c>
      <c r="B105" s="165" t="s">
        <v>149</v>
      </c>
      <c r="C105" s="171"/>
      <c r="D105" s="38" t="s">
        <v>10</v>
      </c>
      <c r="E105" s="79"/>
      <c r="F105" s="79">
        <v>3</v>
      </c>
      <c r="G105" s="79"/>
      <c r="H105" s="79">
        <v>3</v>
      </c>
      <c r="I105" s="103"/>
      <c r="J105" s="103">
        <v>3</v>
      </c>
      <c r="K105" s="103">
        <v>3</v>
      </c>
      <c r="L105" s="103">
        <v>3</v>
      </c>
      <c r="M105" s="154">
        <v>3</v>
      </c>
      <c r="N105" s="154">
        <v>3</v>
      </c>
      <c r="O105" s="154">
        <v>3</v>
      </c>
      <c r="P105" s="154">
        <v>3</v>
      </c>
    </row>
    <row r="106" spans="1:16" ht="15" customHeight="1">
      <c r="A106" s="24"/>
      <c r="B106" s="172" t="s">
        <v>13</v>
      </c>
      <c r="C106" s="172"/>
      <c r="D106" s="58"/>
      <c r="E106" s="85">
        <f t="shared" ref="E106" si="85">IF(E105=0,0,(E104/E105))</f>
        <v>0</v>
      </c>
      <c r="F106" s="85">
        <f>IF(F105=0,0,(F104/F105))</f>
        <v>0</v>
      </c>
      <c r="G106" s="85">
        <f>IF(G105=0,0,(G104/G105))</f>
        <v>0</v>
      </c>
      <c r="H106" s="85">
        <f>IF(H105=0,0,(H104/H105))</f>
        <v>0</v>
      </c>
      <c r="I106" s="83">
        <f t="shared" ref="I106" si="86">IF(I105=0,0,(I104/I105))</f>
        <v>0</v>
      </c>
      <c r="J106" s="83">
        <f>IF(J105=0,0,(J104/J105))</f>
        <v>0</v>
      </c>
      <c r="K106" s="83">
        <f>IF(K105=0,0,(K104/K105))</f>
        <v>0.33333333333333331</v>
      </c>
      <c r="L106" s="83">
        <f t="shared" ref="L106" si="87">IF(L105=0,0,(L104/L105))</f>
        <v>0.33333333333333331</v>
      </c>
      <c r="M106" s="142">
        <f>IF(M105=0,0,(M104/M105))</f>
        <v>1</v>
      </c>
      <c r="N106" s="142">
        <f>IF(N105=0,0,(N104/N105))</f>
        <v>1</v>
      </c>
      <c r="O106" s="142">
        <v>1</v>
      </c>
      <c r="P106" s="142">
        <v>0</v>
      </c>
    </row>
    <row r="107" spans="1:16" ht="15" customHeight="1">
      <c r="A107" s="24" t="s">
        <v>150</v>
      </c>
      <c r="B107" s="165" t="s">
        <v>151</v>
      </c>
      <c r="C107" s="171"/>
      <c r="D107" s="38" t="s">
        <v>10</v>
      </c>
      <c r="E107" s="79"/>
      <c r="F107" s="79"/>
      <c r="G107" s="79"/>
      <c r="H107" s="79"/>
      <c r="I107" s="103"/>
      <c r="J107" s="103"/>
      <c r="K107" s="103">
        <v>0</v>
      </c>
      <c r="L107" s="103"/>
      <c r="M107" s="154">
        <v>0</v>
      </c>
      <c r="N107" s="154">
        <v>0</v>
      </c>
      <c r="O107" s="154">
        <v>0</v>
      </c>
      <c r="P107" s="154">
        <v>0</v>
      </c>
    </row>
    <row r="108" spans="1:16" ht="15" customHeight="1">
      <c r="A108" s="24" t="s">
        <v>152</v>
      </c>
      <c r="B108" s="165" t="s">
        <v>153</v>
      </c>
      <c r="C108" s="171"/>
      <c r="D108" s="38" t="s">
        <v>10</v>
      </c>
      <c r="E108" s="79"/>
      <c r="F108" s="79"/>
      <c r="G108" s="79"/>
      <c r="H108" s="79"/>
      <c r="I108" s="103"/>
      <c r="J108" s="103"/>
      <c r="K108" s="103">
        <v>0</v>
      </c>
      <c r="L108" s="103"/>
      <c r="M108" s="154">
        <v>0</v>
      </c>
      <c r="N108" s="154">
        <v>0</v>
      </c>
      <c r="O108" s="154">
        <v>0</v>
      </c>
      <c r="P108" s="154">
        <v>0</v>
      </c>
    </row>
    <row r="109" spans="1:16" ht="15" customHeight="1">
      <c r="A109" s="24"/>
      <c r="B109" s="172" t="s">
        <v>13</v>
      </c>
      <c r="C109" s="172"/>
      <c r="D109" s="58"/>
      <c r="E109" s="85">
        <f t="shared" ref="E109" si="88">IF(E108=0,0,(E107/E108))</f>
        <v>0</v>
      </c>
      <c r="F109" s="85">
        <f>IF(F108=0,0,(F107/F108))</f>
        <v>0</v>
      </c>
      <c r="G109" s="85">
        <f>IF(G108=0,0,(G107/G108))</f>
        <v>0</v>
      </c>
      <c r="H109" s="85">
        <f>IF(H108=0,0,(H107/H108))</f>
        <v>0</v>
      </c>
      <c r="I109" s="83">
        <f t="shared" ref="I109" si="89">IF(I108=0,0,(I107/I108))</f>
        <v>0</v>
      </c>
      <c r="J109" s="83">
        <f>IF(J108=0,0,(J107/J108))</f>
        <v>0</v>
      </c>
      <c r="K109" s="83">
        <f>IF(K108=0,0,(K107/K108))</f>
        <v>0</v>
      </c>
      <c r="L109" s="83">
        <f t="shared" ref="L109" si="90">IF(L108=0,0,(L107/L108))</f>
        <v>0</v>
      </c>
      <c r="M109" s="142">
        <f>IF(M108=0,0,(M107/M108))</f>
        <v>0</v>
      </c>
      <c r="N109" s="142">
        <f>IF(N108=0,0,(N107/N108))</f>
        <v>0</v>
      </c>
      <c r="O109" s="142">
        <v>0</v>
      </c>
      <c r="P109" s="142">
        <v>0</v>
      </c>
    </row>
    <row r="110" spans="1:16" ht="15" customHeight="1">
      <c r="A110" s="24" t="s">
        <v>154</v>
      </c>
      <c r="B110" s="165" t="s">
        <v>155</v>
      </c>
      <c r="C110" s="171"/>
      <c r="D110" s="38" t="s">
        <v>10</v>
      </c>
      <c r="E110" s="79">
        <v>0</v>
      </c>
      <c r="F110" s="79"/>
      <c r="G110" s="79">
        <v>0</v>
      </c>
      <c r="H110" s="79"/>
      <c r="I110" s="103">
        <v>0</v>
      </c>
      <c r="J110" s="103"/>
      <c r="K110" s="103">
        <v>0</v>
      </c>
      <c r="L110" s="103"/>
      <c r="M110" s="154">
        <v>0</v>
      </c>
      <c r="N110" s="154">
        <v>0</v>
      </c>
      <c r="O110" s="154">
        <v>0</v>
      </c>
      <c r="P110" s="154">
        <v>0</v>
      </c>
    </row>
    <row r="111" spans="1:16" ht="15" customHeight="1">
      <c r="A111" s="24" t="s">
        <v>156</v>
      </c>
      <c r="B111" s="165" t="s">
        <v>157</v>
      </c>
      <c r="C111" s="171"/>
      <c r="D111" s="38" t="s">
        <v>10</v>
      </c>
      <c r="E111" s="79">
        <v>1</v>
      </c>
      <c r="F111" s="79">
        <v>1</v>
      </c>
      <c r="G111" s="79">
        <v>1</v>
      </c>
      <c r="H111" s="79">
        <v>1</v>
      </c>
      <c r="I111" s="103">
        <v>1</v>
      </c>
      <c r="J111" s="103">
        <v>1</v>
      </c>
      <c r="K111" s="103">
        <v>1</v>
      </c>
      <c r="L111" s="103"/>
      <c r="M111" s="154">
        <v>1</v>
      </c>
      <c r="N111" s="154">
        <v>1</v>
      </c>
      <c r="O111" s="154">
        <v>0</v>
      </c>
      <c r="P111" s="154">
        <v>0</v>
      </c>
    </row>
    <row r="112" spans="1:16" ht="15" customHeight="1">
      <c r="A112" s="24"/>
      <c r="B112" s="172" t="s">
        <v>13</v>
      </c>
      <c r="C112" s="172"/>
      <c r="D112" s="58"/>
      <c r="E112" s="89">
        <f t="shared" ref="E112" si="91">IF(E111=0,0,(E110/E111))</f>
        <v>0</v>
      </c>
      <c r="F112" s="89">
        <f>IF(F111=0,0,(F110/F111))</f>
        <v>0</v>
      </c>
      <c r="G112" s="89">
        <f>IF(G111=0,0,(G110/G111))</f>
        <v>0</v>
      </c>
      <c r="H112" s="89">
        <f>IF(H111=0,0,(H110/H111))</f>
        <v>0</v>
      </c>
      <c r="I112" s="118">
        <f t="shared" ref="I112" si="92">IF(I111=0,0,(I110/I111))</f>
        <v>0</v>
      </c>
      <c r="J112" s="118">
        <f>IF(J111=0,0,(J110/J111))</f>
        <v>0</v>
      </c>
      <c r="K112" s="118">
        <f>IF(K111=0,0,(K110/K111))</f>
        <v>0</v>
      </c>
      <c r="L112" s="118">
        <f t="shared" ref="L112" si="93">IF(L111=0,0,(L110/L111))</f>
        <v>0</v>
      </c>
      <c r="M112" s="143">
        <f>IF(M111=0,0,(M110/M111))</f>
        <v>0</v>
      </c>
      <c r="N112" s="143">
        <f>IF(N111=0,0,(N110/N111))</f>
        <v>0</v>
      </c>
      <c r="O112" s="143">
        <v>0</v>
      </c>
      <c r="P112" s="143">
        <v>0</v>
      </c>
    </row>
    <row r="113" spans="1:16" ht="15" customHeight="1">
      <c r="A113" s="24" t="s">
        <v>158</v>
      </c>
      <c r="B113" s="165" t="s">
        <v>159</v>
      </c>
      <c r="C113" s="171"/>
      <c r="D113" s="38" t="s">
        <v>10</v>
      </c>
      <c r="E113" s="79">
        <v>0</v>
      </c>
      <c r="F113" s="79"/>
      <c r="G113" s="79">
        <v>0</v>
      </c>
      <c r="H113" s="79"/>
      <c r="I113" s="103">
        <v>0</v>
      </c>
      <c r="J113" s="103"/>
      <c r="K113" s="103">
        <v>0</v>
      </c>
      <c r="L113" s="103"/>
      <c r="M113" s="154"/>
      <c r="N113" s="154"/>
      <c r="O113" s="154">
        <v>0</v>
      </c>
      <c r="P113" s="154">
        <v>0</v>
      </c>
    </row>
    <row r="114" spans="1:16" ht="15" customHeight="1">
      <c r="A114" s="24" t="s">
        <v>160</v>
      </c>
      <c r="B114" s="165" t="s">
        <v>161</v>
      </c>
      <c r="C114" s="171"/>
      <c r="D114" s="38" t="s">
        <v>10</v>
      </c>
      <c r="E114" s="79">
        <v>4</v>
      </c>
      <c r="F114" s="79">
        <v>1</v>
      </c>
      <c r="G114" s="79">
        <v>4</v>
      </c>
      <c r="H114" s="79">
        <v>1</v>
      </c>
      <c r="I114" s="103">
        <v>4</v>
      </c>
      <c r="J114" s="103">
        <v>1</v>
      </c>
      <c r="K114" s="103">
        <v>1</v>
      </c>
      <c r="L114" s="103"/>
      <c r="M114" s="154"/>
      <c r="N114" s="154"/>
      <c r="O114" s="154">
        <v>0</v>
      </c>
      <c r="P114" s="154">
        <v>0</v>
      </c>
    </row>
    <row r="115" spans="1:16" ht="15" customHeight="1">
      <c r="A115" s="24"/>
      <c r="B115" s="172" t="s">
        <v>13</v>
      </c>
      <c r="C115" s="172"/>
      <c r="D115" s="58"/>
      <c r="E115" s="85">
        <f t="shared" ref="E115" si="94">IF(E114=0,0,(E113/E114))</f>
        <v>0</v>
      </c>
      <c r="F115" s="85">
        <f t="shared" ref="F115" si="95">IF(F114=0,0,(F113/F114))</f>
        <v>0</v>
      </c>
      <c r="G115" s="85">
        <f>IF(G114=0,0,(G113/G114))</f>
        <v>0</v>
      </c>
      <c r="H115" s="85">
        <f t="shared" ref="H115:I115" si="96">IF(H114=0,0,(H113/H114))</f>
        <v>0</v>
      </c>
      <c r="I115" s="83">
        <f t="shared" si="96"/>
        <v>0</v>
      </c>
      <c r="J115" s="83">
        <f>IF(J114=0,0,(J113/J114))</f>
        <v>0</v>
      </c>
      <c r="K115" s="83">
        <f>IF(K114=0,0,(K113/K114))</f>
        <v>0</v>
      </c>
      <c r="L115" s="83">
        <f t="shared" ref="L115" si="97">IF(L114=0,0,(L113/L114))</f>
        <v>0</v>
      </c>
      <c r="M115" s="142">
        <f>IF(M114=0,0,(M113/M114))</f>
        <v>0</v>
      </c>
      <c r="N115" s="142">
        <f>IF(N114=0,0,(N113/N114))</f>
        <v>0</v>
      </c>
      <c r="O115" s="142">
        <v>0</v>
      </c>
      <c r="P115" s="142">
        <v>0</v>
      </c>
    </row>
    <row r="116" spans="1:16" ht="15" customHeight="1">
      <c r="A116" s="24" t="s">
        <v>162</v>
      </c>
      <c r="B116" s="165" t="s">
        <v>163</v>
      </c>
      <c r="C116" s="171"/>
      <c r="D116" s="38" t="s">
        <v>10</v>
      </c>
      <c r="E116" s="79"/>
      <c r="F116" s="79"/>
      <c r="G116" s="79"/>
      <c r="H116" s="79"/>
      <c r="I116" s="103"/>
      <c r="J116" s="103"/>
      <c r="K116" s="103">
        <v>0</v>
      </c>
      <c r="L116" s="103">
        <v>0</v>
      </c>
      <c r="M116" s="154"/>
      <c r="N116" s="154"/>
      <c r="O116" s="154">
        <v>1</v>
      </c>
      <c r="P116" s="154">
        <v>1</v>
      </c>
    </row>
    <row r="117" spans="1:16" ht="15" customHeight="1">
      <c r="A117" s="24" t="s">
        <v>164</v>
      </c>
      <c r="B117" s="165" t="s">
        <v>165</v>
      </c>
      <c r="C117" s="171"/>
      <c r="D117" s="38" t="s">
        <v>10</v>
      </c>
      <c r="E117" s="79"/>
      <c r="F117" s="79"/>
      <c r="G117" s="79"/>
      <c r="H117" s="79"/>
      <c r="I117" s="103"/>
      <c r="J117" s="103"/>
      <c r="K117" s="103">
        <v>0</v>
      </c>
      <c r="L117" s="103">
        <v>0</v>
      </c>
      <c r="M117" s="154"/>
      <c r="N117" s="154"/>
      <c r="O117" s="154">
        <v>1</v>
      </c>
      <c r="P117" s="154">
        <v>1</v>
      </c>
    </row>
    <row r="118" spans="1:16" ht="15" customHeight="1">
      <c r="A118" s="24"/>
      <c r="B118" s="172" t="s">
        <v>13</v>
      </c>
      <c r="C118" s="172"/>
      <c r="D118" s="58"/>
      <c r="E118" s="85">
        <f t="shared" ref="E118" si="98">IF(E117=0,0,(E116/E117))</f>
        <v>0</v>
      </c>
      <c r="F118" s="85">
        <f>IF(F117=0,0,(F116/F117))</f>
        <v>0</v>
      </c>
      <c r="G118" s="85">
        <f>IF(G117=0,0,(G116/G117))</f>
        <v>0</v>
      </c>
      <c r="H118" s="85">
        <f>IF(H117=0,0,(H116/H117))</f>
        <v>0</v>
      </c>
      <c r="I118" s="83">
        <f t="shared" ref="I118" si="99">IF(I117=0,0,(I116/I117))</f>
        <v>0</v>
      </c>
      <c r="J118" s="83">
        <f>IF(J117=0,0,(J116/J117))</f>
        <v>0</v>
      </c>
      <c r="K118" s="83">
        <f>IF(K117=0,0,(K116/K117))</f>
        <v>0</v>
      </c>
      <c r="L118" s="83">
        <f t="shared" ref="L118" si="100">IF(L117=0,0,(L116/L117))</f>
        <v>0</v>
      </c>
      <c r="M118" s="142">
        <f>IF(M117=0,0,(M116/M117))</f>
        <v>0</v>
      </c>
      <c r="N118" s="142">
        <f>IF(N117=0,0,(N116/N117))</f>
        <v>0</v>
      </c>
      <c r="O118" s="142">
        <v>1</v>
      </c>
      <c r="P118" s="142">
        <v>1</v>
      </c>
    </row>
    <row r="119" spans="1:16" ht="15" customHeight="1">
      <c r="A119" s="34" t="s">
        <v>166</v>
      </c>
      <c r="B119" s="173" t="s">
        <v>167</v>
      </c>
      <c r="C119" s="173"/>
      <c r="D119" s="25" t="s">
        <v>10</v>
      </c>
      <c r="E119" s="77"/>
      <c r="F119" s="77"/>
      <c r="G119" s="77"/>
      <c r="H119" s="77">
        <v>7860</v>
      </c>
      <c r="I119" s="98"/>
      <c r="J119" s="98"/>
      <c r="K119" s="98">
        <v>0</v>
      </c>
      <c r="L119" s="98">
        <v>0</v>
      </c>
      <c r="M119" s="151"/>
      <c r="N119" s="151"/>
      <c r="O119" s="151">
        <v>0</v>
      </c>
      <c r="P119" s="151">
        <v>0</v>
      </c>
    </row>
    <row r="120" spans="1:16" ht="15" customHeight="1">
      <c r="A120" s="34" t="s">
        <v>168</v>
      </c>
      <c r="B120" s="173" t="s">
        <v>169</v>
      </c>
      <c r="C120" s="173"/>
      <c r="D120" s="25" t="s">
        <v>10</v>
      </c>
      <c r="E120" s="77"/>
      <c r="F120" s="77">
        <v>7860</v>
      </c>
      <c r="G120" s="77"/>
      <c r="H120" s="77">
        <v>8760</v>
      </c>
      <c r="I120" s="95"/>
      <c r="J120" s="98">
        <v>8760</v>
      </c>
      <c r="K120" s="95">
        <v>8760</v>
      </c>
      <c r="L120" s="98">
        <v>8760</v>
      </c>
      <c r="M120" s="150"/>
      <c r="N120" s="151"/>
      <c r="O120" s="150">
        <v>0</v>
      </c>
      <c r="P120" s="151">
        <v>0</v>
      </c>
    </row>
    <row r="121" spans="1:16" ht="15" customHeight="1" thickBot="1">
      <c r="A121" s="44"/>
      <c r="B121" s="163" t="s">
        <v>13</v>
      </c>
      <c r="C121" s="163"/>
      <c r="D121" s="45"/>
      <c r="E121" s="84">
        <f t="shared" ref="E121" si="101">IF(E120=0,0,(E119/E120))</f>
        <v>0</v>
      </c>
      <c r="F121" s="84">
        <f t="shared" ref="F121" si="102">IF(F120=0,0,(F119/F120))</f>
        <v>0</v>
      </c>
      <c r="G121" s="84">
        <f>IF(G120=0,0,(G119/G120))</f>
        <v>0</v>
      </c>
      <c r="H121" s="84">
        <f t="shared" ref="H121:I121" si="103">IF(H120=0,0,(H119/H120))</f>
        <v>0.89726027397260277</v>
      </c>
      <c r="I121" s="84">
        <f t="shared" si="103"/>
        <v>0</v>
      </c>
      <c r="J121" s="84">
        <f>IF(J120=0,0,(J119/J120))</f>
        <v>0</v>
      </c>
      <c r="K121" s="84">
        <f>IF(K120=0,0,(K119/K120))</f>
        <v>0</v>
      </c>
      <c r="L121" s="84">
        <f t="shared" ref="L121" si="104">IF(L120=0,0,(L119/L120))</f>
        <v>0</v>
      </c>
      <c r="M121" s="136">
        <f>IF(M120=0,0,(M119/M120))</f>
        <v>0</v>
      </c>
      <c r="N121" s="136">
        <f>IF(N120=0,0,(N119/N120))</f>
        <v>0</v>
      </c>
      <c r="O121" s="136">
        <v>0</v>
      </c>
      <c r="P121" s="136">
        <v>0</v>
      </c>
    </row>
    <row r="122" spans="1:16" s="1" customFormat="1" ht="15" customHeight="1" thickBot="1">
      <c r="A122" s="60" t="s">
        <v>170</v>
      </c>
      <c r="B122" s="61" t="s">
        <v>171</v>
      </c>
      <c r="C122" s="62"/>
      <c r="D122" s="63"/>
      <c r="E122" s="63"/>
      <c r="F122" s="63"/>
      <c r="G122" s="63"/>
      <c r="H122" s="63"/>
      <c r="I122" s="119"/>
      <c r="J122" s="120"/>
      <c r="K122" s="119"/>
      <c r="L122" s="120"/>
      <c r="M122" s="144"/>
      <c r="N122" s="145"/>
      <c r="O122" s="144"/>
      <c r="P122" s="145"/>
    </row>
    <row r="123" spans="1:16" ht="15" customHeight="1">
      <c r="A123" s="26" t="s">
        <v>172</v>
      </c>
      <c r="B123" s="170" t="s">
        <v>173</v>
      </c>
      <c r="C123" s="170"/>
      <c r="D123" s="52" t="s">
        <v>174</v>
      </c>
      <c r="E123" s="81">
        <v>1216360</v>
      </c>
      <c r="F123" s="81">
        <v>1446000</v>
      </c>
      <c r="G123" s="81">
        <v>1235420</v>
      </c>
      <c r="H123" s="81">
        <v>1650000</v>
      </c>
      <c r="I123" s="102">
        <v>1250063</v>
      </c>
      <c r="J123" s="102">
        <v>1496011</v>
      </c>
      <c r="K123" s="102">
        <v>1600000</v>
      </c>
      <c r="L123" s="102">
        <v>1540000</v>
      </c>
      <c r="M123" s="153">
        <v>1602000</v>
      </c>
      <c r="N123" s="153">
        <v>1642457</v>
      </c>
      <c r="O123" s="153">
        <v>2000000</v>
      </c>
      <c r="P123" s="153">
        <v>1822000</v>
      </c>
    </row>
    <row r="124" spans="1:16" ht="15" customHeight="1">
      <c r="A124" s="24" t="s">
        <v>175</v>
      </c>
      <c r="B124" s="166" t="s">
        <v>176</v>
      </c>
      <c r="C124" s="166"/>
      <c r="D124" s="38" t="s">
        <v>174</v>
      </c>
      <c r="E124" s="79">
        <v>1443500</v>
      </c>
      <c r="F124" s="79">
        <v>1425000</v>
      </c>
      <c r="G124" s="79">
        <v>1470100</v>
      </c>
      <c r="H124" s="79">
        <v>1438000</v>
      </c>
      <c r="I124" s="103">
        <v>1495300</v>
      </c>
      <c r="J124" s="103">
        <v>1541670</v>
      </c>
      <c r="K124" s="103">
        <v>1700000</v>
      </c>
      <c r="L124" s="103">
        <v>1683000</v>
      </c>
      <c r="M124" s="154">
        <v>1583000</v>
      </c>
      <c r="N124" s="154">
        <v>1711000</v>
      </c>
      <c r="O124" s="153">
        <v>2050000</v>
      </c>
      <c r="P124" s="154">
        <v>2113000</v>
      </c>
    </row>
    <row r="125" spans="1:16" ht="15" customHeight="1">
      <c r="A125" s="24"/>
      <c r="B125" s="64" t="s">
        <v>13</v>
      </c>
      <c r="C125" s="64"/>
      <c r="D125" s="29"/>
      <c r="E125" s="85">
        <f t="shared" ref="E125" si="105">IF(E124=0,0,(E123/E124))</f>
        <v>0.84264634568756491</v>
      </c>
      <c r="F125" s="85">
        <f>IF(F124=0,0,(F123/F124))</f>
        <v>1.0147368421052632</v>
      </c>
      <c r="G125" s="85">
        <f>IF(G124=0,0,(G123/G124))</f>
        <v>0.84036460104754773</v>
      </c>
      <c r="H125" s="85">
        <f>IF(H124=0,0,(H123/H124))</f>
        <v>1.1474269819193323</v>
      </c>
      <c r="I125" s="83">
        <f t="shared" ref="I125" si="106">IF(I124=0,0,(I123/I124))</f>
        <v>0.83599478365545377</v>
      </c>
      <c r="J125" s="83">
        <f>IF(J124=0,0,(J123/J124))</f>
        <v>0.97038341538720996</v>
      </c>
      <c r="K125" s="83">
        <f>IF(K124=0,0,(K123/K124))</f>
        <v>0.94117647058823528</v>
      </c>
      <c r="L125" s="83">
        <f t="shared" ref="L125" si="107">IF(L124=0,0,(L123/L124))</f>
        <v>0.91503267973856206</v>
      </c>
      <c r="M125" s="142">
        <f>IF(M124=0,0,(M123/M124))</f>
        <v>1.0120025268477575</v>
      </c>
      <c r="N125" s="142">
        <f>IF(N124=0,0,(N123/N124))</f>
        <v>0.95993980128579781</v>
      </c>
      <c r="O125" s="142">
        <v>0.97560975609756095</v>
      </c>
      <c r="P125" s="142">
        <v>0.86228111689540932</v>
      </c>
    </row>
    <row r="126" spans="1:16" ht="15" customHeight="1">
      <c r="A126" s="24" t="s">
        <v>177</v>
      </c>
      <c r="B126" s="165" t="s">
        <v>178</v>
      </c>
      <c r="C126" s="165"/>
      <c r="D126" s="38" t="s">
        <v>174</v>
      </c>
      <c r="E126" s="86">
        <v>389235</v>
      </c>
      <c r="F126" s="86">
        <v>632</v>
      </c>
      <c r="G126" s="86">
        <v>407688</v>
      </c>
      <c r="H126" s="86">
        <v>690000</v>
      </c>
      <c r="I126" s="123">
        <v>412520</v>
      </c>
      <c r="J126" s="103">
        <v>680855</v>
      </c>
      <c r="K126" s="123">
        <v>714000</v>
      </c>
      <c r="L126" s="103">
        <v>553000</v>
      </c>
      <c r="M126" s="160">
        <v>885000</v>
      </c>
      <c r="N126" s="154">
        <v>824000</v>
      </c>
      <c r="O126" s="160">
        <v>866000</v>
      </c>
      <c r="P126" s="154">
        <v>850000</v>
      </c>
    </row>
    <row r="127" spans="1:16" ht="15" customHeight="1">
      <c r="A127" s="24" t="s">
        <v>179</v>
      </c>
      <c r="B127" s="166" t="s">
        <v>180</v>
      </c>
      <c r="C127" s="166"/>
      <c r="D127" s="38" t="s">
        <v>174</v>
      </c>
      <c r="E127" s="79">
        <v>1216360</v>
      </c>
      <c r="F127" s="79">
        <v>1446</v>
      </c>
      <c r="G127" s="79">
        <v>1235420</v>
      </c>
      <c r="H127" s="79">
        <v>1650000</v>
      </c>
      <c r="I127" s="103">
        <v>1250063</v>
      </c>
      <c r="J127" s="103">
        <v>1496011</v>
      </c>
      <c r="K127" s="103">
        <v>1600000</v>
      </c>
      <c r="L127" s="103">
        <v>1540000</v>
      </c>
      <c r="M127" s="154">
        <v>1602000</v>
      </c>
      <c r="N127" s="153">
        <v>1642457</v>
      </c>
      <c r="O127" s="154">
        <v>2000000</v>
      </c>
      <c r="P127" s="154">
        <v>2113000</v>
      </c>
    </row>
    <row r="128" spans="1:16" ht="15" customHeight="1">
      <c r="A128" s="24"/>
      <c r="B128" s="64" t="s">
        <v>13</v>
      </c>
      <c r="C128" s="64"/>
      <c r="D128" s="29"/>
      <c r="E128" s="85">
        <f t="shared" ref="E128" si="108">IF(E127=0,0,(E126/E127))</f>
        <v>0.31999983557499423</v>
      </c>
      <c r="F128" s="85">
        <f>IF(F127=0,0,(F126/F127))</f>
        <v>0.43706777316735823</v>
      </c>
      <c r="G128" s="85">
        <f>IF(G127=0,0,(G126/G127))</f>
        <v>0.32999951433520586</v>
      </c>
      <c r="H128" s="85">
        <f>IF(H127=0,0,(H126/H127))</f>
        <v>0.41818181818181815</v>
      </c>
      <c r="I128" s="83">
        <f t="shared" ref="I128" si="109">IF(I127=0,0,(I126/I127))</f>
        <v>0.3299993680318512</v>
      </c>
      <c r="J128" s="83">
        <f>IF(J127=0,0,(J126/J127))</f>
        <v>0.4551136321858596</v>
      </c>
      <c r="K128" s="83">
        <f>IF(K127=0,0,(K126/K127))</f>
        <v>0.44624999999999998</v>
      </c>
      <c r="L128" s="83">
        <f t="shared" ref="L128" si="110">IF(L127=0,0,(L126/L127))</f>
        <v>0.35909090909090907</v>
      </c>
      <c r="M128" s="142">
        <f>IF(M127=0,0,(M126/M127))</f>
        <v>0.55243445692883897</v>
      </c>
      <c r="N128" s="142">
        <f>IF(N127=0,0,(N126/N127))</f>
        <v>0.50168741099462577</v>
      </c>
      <c r="O128" s="142">
        <v>0.433</v>
      </c>
      <c r="P128" s="142">
        <v>0.40227165168007573</v>
      </c>
    </row>
    <row r="129" spans="1:16" ht="15" customHeight="1">
      <c r="A129" s="24" t="s">
        <v>181</v>
      </c>
      <c r="B129" s="166" t="s">
        <v>173</v>
      </c>
      <c r="C129" s="166"/>
      <c r="D129" s="38" t="s">
        <v>10</v>
      </c>
      <c r="E129" s="79">
        <v>1216360</v>
      </c>
      <c r="F129" s="79">
        <v>1446</v>
      </c>
      <c r="G129" s="79">
        <v>1235420</v>
      </c>
      <c r="H129" s="79">
        <v>1650000</v>
      </c>
      <c r="I129" s="103">
        <v>1250063</v>
      </c>
      <c r="J129" s="103">
        <v>1496011</v>
      </c>
      <c r="K129" s="103">
        <v>1600000</v>
      </c>
      <c r="L129" s="103">
        <v>1540000</v>
      </c>
      <c r="M129" s="154">
        <v>1602000</v>
      </c>
      <c r="N129" s="153">
        <v>1642457</v>
      </c>
      <c r="O129" s="154">
        <v>2000000</v>
      </c>
      <c r="P129" s="154">
        <v>1822000</v>
      </c>
    </row>
    <row r="130" spans="1:16" ht="15" customHeight="1">
      <c r="A130" s="24" t="s">
        <v>182</v>
      </c>
      <c r="B130" s="166" t="s">
        <v>183</v>
      </c>
      <c r="C130" s="166"/>
      <c r="D130" s="38" t="s">
        <v>10</v>
      </c>
      <c r="E130" s="79">
        <v>55</v>
      </c>
      <c r="F130" s="79">
        <v>79</v>
      </c>
      <c r="G130" s="79">
        <v>55</v>
      </c>
      <c r="H130" s="79">
        <v>75</v>
      </c>
      <c r="I130" s="103">
        <v>55</v>
      </c>
      <c r="J130" s="103">
        <v>75</v>
      </c>
      <c r="K130" s="103">
        <v>80</v>
      </c>
      <c r="L130" s="103">
        <v>77</v>
      </c>
      <c r="M130" s="154">
        <v>62</v>
      </c>
      <c r="N130" s="154">
        <v>76</v>
      </c>
      <c r="O130" s="154">
        <v>90</v>
      </c>
      <c r="P130" s="154">
        <v>86</v>
      </c>
    </row>
    <row r="131" spans="1:16" ht="15" customHeight="1">
      <c r="A131" s="24"/>
      <c r="B131" s="64" t="s">
        <v>13</v>
      </c>
      <c r="C131" s="64"/>
      <c r="D131" s="29"/>
      <c r="E131" s="85">
        <f t="shared" ref="E131" si="111">IF(E130=0,0,(E129/E130))</f>
        <v>22115.636363636364</v>
      </c>
      <c r="F131" s="85">
        <f>IF(F130=0,0,(F129/F130))</f>
        <v>18.303797468354432</v>
      </c>
      <c r="G131" s="85">
        <f>IF(G130=0,0,(G129/G130))</f>
        <v>22462.18181818182</v>
      </c>
      <c r="H131" s="85">
        <f>IF(H130=0,0,(H129/H130))</f>
        <v>22000</v>
      </c>
      <c r="I131" s="83">
        <f t="shared" ref="I131" si="112">IF(I130=0,0,(I129/I130))</f>
        <v>22728.418181818182</v>
      </c>
      <c r="J131" s="83">
        <f>IF(J130=0,0,(J129/J130))</f>
        <v>19946.813333333332</v>
      </c>
      <c r="K131" s="83">
        <f>IF(K130=0,0,(K129/K130))</f>
        <v>20000</v>
      </c>
      <c r="L131" s="83">
        <f t="shared" ref="L131" si="113">IF(L130=0,0,(L129/L130))</f>
        <v>20000</v>
      </c>
      <c r="M131" s="142">
        <f>IF(M130=0,0,(M129/M130))</f>
        <v>25838.709677419356</v>
      </c>
      <c r="N131" s="142">
        <f>IF(N130=0,0,(N129/N130))</f>
        <v>21611.276315789473</v>
      </c>
      <c r="O131" s="142">
        <v>22222.222222222223</v>
      </c>
      <c r="P131" s="142">
        <v>21186.046511627908</v>
      </c>
    </row>
    <row r="132" spans="1:16" ht="15" customHeight="1">
      <c r="A132" s="24" t="s">
        <v>184</v>
      </c>
      <c r="B132" s="165" t="s">
        <v>173</v>
      </c>
      <c r="C132" s="165"/>
      <c r="D132" s="38" t="s">
        <v>174</v>
      </c>
      <c r="E132" s="79">
        <v>1216360</v>
      </c>
      <c r="F132" s="79">
        <v>1446</v>
      </c>
      <c r="G132" s="79">
        <v>1235420</v>
      </c>
      <c r="H132" s="79">
        <v>1650000</v>
      </c>
      <c r="I132" s="103">
        <v>1250063</v>
      </c>
      <c r="J132" s="103">
        <v>1496011</v>
      </c>
      <c r="K132" s="103">
        <v>1600000</v>
      </c>
      <c r="L132" s="103">
        <v>1540000</v>
      </c>
      <c r="M132" s="154">
        <v>1557000</v>
      </c>
      <c r="N132" s="153">
        <v>1642457</v>
      </c>
      <c r="O132" s="154">
        <v>2000000</v>
      </c>
      <c r="P132" s="154">
        <v>1822000</v>
      </c>
    </row>
    <row r="133" spans="1:16" ht="15" customHeight="1">
      <c r="A133" s="24" t="s">
        <v>185</v>
      </c>
      <c r="B133" s="165" t="s">
        <v>186</v>
      </c>
      <c r="C133" s="165"/>
      <c r="D133" s="38" t="s">
        <v>38</v>
      </c>
      <c r="E133" s="79">
        <v>2740700</v>
      </c>
      <c r="F133" s="79">
        <v>2717554</v>
      </c>
      <c r="G133" s="79">
        <v>2670548</v>
      </c>
      <c r="H133" s="79">
        <v>2840297</v>
      </c>
      <c r="I133" s="103">
        <v>2650000</v>
      </c>
      <c r="J133" s="103">
        <v>2605546</v>
      </c>
      <c r="K133" s="103">
        <v>2500000</v>
      </c>
      <c r="L133" s="103">
        <v>2386000</v>
      </c>
      <c r="M133" s="154">
        <v>2400000</v>
      </c>
      <c r="N133" s="154">
        <v>2283129</v>
      </c>
      <c r="O133" s="154">
        <v>2270000</v>
      </c>
      <c r="P133" s="155">
        <v>2348026</v>
      </c>
    </row>
    <row r="134" spans="1:16" ht="15" customHeight="1">
      <c r="A134" s="24"/>
      <c r="B134" s="64" t="s">
        <v>13</v>
      </c>
      <c r="C134" s="64"/>
      <c r="D134" s="29"/>
      <c r="E134" s="89">
        <f t="shared" ref="E134" si="114">IF(E133=0,0,(E132/E133))</f>
        <v>0.44381362425657678</v>
      </c>
      <c r="F134" s="89">
        <f>IF(F133=0,0,(F132/F133))</f>
        <v>5.3209614233976586E-4</v>
      </c>
      <c r="G134" s="89">
        <f>IF(G133=0,0,(G132/G133))</f>
        <v>0.4626091723496451</v>
      </c>
      <c r="H134" s="89">
        <f>IF(H133=0,0,(H132/H133))</f>
        <v>0.58092516381209425</v>
      </c>
      <c r="I134" s="118">
        <f t="shared" ref="I134" si="115">IF(I133=0,0,(I132/I133))</f>
        <v>0.4717218867924528</v>
      </c>
      <c r="J134" s="118">
        <f>IF(J133=0,0,(J132/J133))</f>
        <v>0.5741641099408723</v>
      </c>
      <c r="K134" s="118">
        <f>IF(K133=0,0,(K132/K133))</f>
        <v>0.64</v>
      </c>
      <c r="L134" s="118">
        <f t="shared" ref="L134" si="116">IF(L133=0,0,(L132/L133))</f>
        <v>0.64543168482816426</v>
      </c>
      <c r="M134" s="143">
        <f>IF(M133=0,0,(M132/M133))</f>
        <v>0.64875000000000005</v>
      </c>
      <c r="N134" s="143">
        <f>IF(N133=0,0,(N132/N133))</f>
        <v>0.71938861098080753</v>
      </c>
      <c r="O134" s="143">
        <v>0.88105726872246692</v>
      </c>
      <c r="P134" s="143">
        <v>0.77597096454638914</v>
      </c>
    </row>
    <row r="135" spans="1:16" ht="15" customHeight="1">
      <c r="A135" s="34" t="s">
        <v>187</v>
      </c>
      <c r="B135" s="165" t="s">
        <v>173</v>
      </c>
      <c r="C135" s="165"/>
      <c r="D135" s="38" t="s">
        <v>174</v>
      </c>
      <c r="E135" s="79">
        <v>1216360</v>
      </c>
      <c r="F135" s="79">
        <v>1446</v>
      </c>
      <c r="G135" s="79">
        <v>1235420</v>
      </c>
      <c r="H135" s="79">
        <v>1650000</v>
      </c>
      <c r="I135" s="103">
        <v>1250063</v>
      </c>
      <c r="J135" s="103">
        <v>1496011</v>
      </c>
      <c r="K135" s="103">
        <v>1600000</v>
      </c>
      <c r="L135" s="103">
        <v>1540000</v>
      </c>
      <c r="M135" s="154">
        <v>1557000</v>
      </c>
      <c r="N135" s="153">
        <v>1642457</v>
      </c>
      <c r="O135" s="154">
        <v>2000000</v>
      </c>
      <c r="P135" s="154">
        <v>1822000</v>
      </c>
    </row>
    <row r="136" spans="1:16" ht="15" customHeight="1">
      <c r="A136" s="34" t="s">
        <v>188</v>
      </c>
      <c r="B136" s="169" t="s">
        <v>189</v>
      </c>
      <c r="C136" s="169"/>
      <c r="D136" s="38" t="s">
        <v>38</v>
      </c>
      <c r="E136" s="79">
        <v>1280200</v>
      </c>
      <c r="F136" s="79">
        <v>1100249</v>
      </c>
      <c r="G136" s="79">
        <v>1300500</v>
      </c>
      <c r="H136" s="79">
        <v>1080798</v>
      </c>
      <c r="I136" s="107">
        <v>1360000</v>
      </c>
      <c r="J136" s="107">
        <v>1102907</v>
      </c>
      <c r="K136" s="107">
        <v>1120000</v>
      </c>
      <c r="L136" s="107">
        <v>1054000</v>
      </c>
      <c r="M136" s="156">
        <v>1100000</v>
      </c>
      <c r="N136" s="156">
        <v>1118107</v>
      </c>
      <c r="O136" s="156">
        <v>1110000</v>
      </c>
      <c r="P136" s="156">
        <v>1119583</v>
      </c>
    </row>
    <row r="137" spans="1:16" ht="15" customHeight="1">
      <c r="A137" s="34"/>
      <c r="B137" s="64" t="s">
        <v>13</v>
      </c>
      <c r="C137" s="64"/>
      <c r="D137" s="29"/>
      <c r="E137" s="85">
        <f t="shared" ref="E137" si="117">IF(E136=0,0,(E135/E136))</f>
        <v>0.95013279175128884</v>
      </c>
      <c r="F137" s="85">
        <f>IF(F136=0,0,(F135/F136))</f>
        <v>1.3142479565989153E-3</v>
      </c>
      <c r="G137" s="85">
        <f>IF(G136=0,0,(G135/G136))</f>
        <v>0.94995770857362549</v>
      </c>
      <c r="H137" s="85">
        <f>IF(H136=0,0,(H135/H136))</f>
        <v>1.5266497532378853</v>
      </c>
      <c r="I137" s="83">
        <f t="shared" ref="I137" si="118">IF(I136=0,0,(I135/I136))</f>
        <v>0.91916397058823529</v>
      </c>
      <c r="J137" s="83">
        <f>IF(J136=0,0,(J135/J136))</f>
        <v>1.3564253377664663</v>
      </c>
      <c r="K137" s="83">
        <f>IF(K136=0,0,(K135/K136))</f>
        <v>1.4285714285714286</v>
      </c>
      <c r="L137" s="83">
        <f t="shared" ref="L137" si="119">IF(L136=0,0,(L135/L136))</f>
        <v>1.4611005692599621</v>
      </c>
      <c r="M137" s="142">
        <f>IF(M136=0,0,(M135/M136))</f>
        <v>1.4154545454545455</v>
      </c>
      <c r="N137" s="142">
        <f>IF(N136=0,0,(N135/N136))</f>
        <v>1.4689622728415079</v>
      </c>
      <c r="O137" s="142">
        <v>1.8018018018018018</v>
      </c>
      <c r="P137" s="142">
        <v>1.6273916270611468</v>
      </c>
    </row>
    <row r="138" spans="1:16" ht="15" customHeight="1">
      <c r="A138" s="34" t="s">
        <v>190</v>
      </c>
      <c r="B138" s="164" t="s">
        <v>191</v>
      </c>
      <c r="C138" s="164"/>
      <c r="D138" s="38" t="s">
        <v>192</v>
      </c>
      <c r="E138" s="79">
        <v>3874000</v>
      </c>
      <c r="F138" s="79">
        <v>3798331</v>
      </c>
      <c r="G138" s="79">
        <v>3220000</v>
      </c>
      <c r="H138" s="79">
        <v>4187137</v>
      </c>
      <c r="I138" s="98">
        <v>322000</v>
      </c>
      <c r="J138" s="98">
        <v>3152487</v>
      </c>
      <c r="K138" s="98">
        <v>3100000</v>
      </c>
      <c r="L138" s="98">
        <v>2581333</v>
      </c>
      <c r="M138" s="151">
        <v>4000000</v>
      </c>
      <c r="N138" s="151">
        <v>2622075</v>
      </c>
      <c r="O138" s="151">
        <v>3600000</v>
      </c>
      <c r="P138" s="151">
        <v>360000</v>
      </c>
    </row>
    <row r="139" spans="1:16" ht="15" customHeight="1">
      <c r="A139" s="24" t="s">
        <v>193</v>
      </c>
      <c r="B139" s="169" t="s">
        <v>189</v>
      </c>
      <c r="C139" s="169"/>
      <c r="D139" s="38" t="s">
        <v>38</v>
      </c>
      <c r="E139" s="79">
        <v>1074000</v>
      </c>
      <c r="F139" s="79">
        <v>1100249</v>
      </c>
      <c r="G139" s="79">
        <v>1300500</v>
      </c>
      <c r="H139" s="79">
        <v>1080798</v>
      </c>
      <c r="I139" s="107">
        <v>1360000</v>
      </c>
      <c r="J139" s="107">
        <v>1102907</v>
      </c>
      <c r="K139" s="107">
        <v>1120000</v>
      </c>
      <c r="L139" s="107">
        <v>1054000</v>
      </c>
      <c r="M139" s="156">
        <v>1100000</v>
      </c>
      <c r="N139" s="156">
        <v>1118107</v>
      </c>
      <c r="O139" s="156">
        <v>1110000</v>
      </c>
      <c r="P139" s="156">
        <v>1119583</v>
      </c>
    </row>
    <row r="140" spans="1:16" ht="15" customHeight="1">
      <c r="A140" s="34"/>
      <c r="B140" s="64" t="s">
        <v>13</v>
      </c>
      <c r="C140" s="64"/>
      <c r="D140" s="29"/>
      <c r="E140" s="85">
        <f t="shared" ref="E140" si="120">IF(E139=0,0,(E138/E139))</f>
        <v>3.6070763500931098</v>
      </c>
      <c r="F140" s="85">
        <f>IF(F139=0,0,(F138/F139))</f>
        <v>3.4522467186973129</v>
      </c>
      <c r="G140" s="85">
        <f>IF(G139=0,0,(G138/G139))</f>
        <v>2.4759707804690505</v>
      </c>
      <c r="H140" s="85">
        <f>IF(H139=0,0,(H138/H139))</f>
        <v>3.8741161623171028</v>
      </c>
      <c r="I140" s="83">
        <f t="shared" ref="I140" si="121">IF(I139=0,0,(I138/I139))</f>
        <v>0.23676470588235293</v>
      </c>
      <c r="J140" s="83">
        <f>IF(J139=0,0,(J138/J139))</f>
        <v>2.8583434505357208</v>
      </c>
      <c r="K140" s="83">
        <f>IF(K139=0,0,(K138/K139))</f>
        <v>2.7678571428571428</v>
      </c>
      <c r="L140" s="83">
        <f t="shared" ref="L140" si="122">IF(L139=0,0,(L138/L139))</f>
        <v>2.4490825426944971</v>
      </c>
      <c r="M140" s="142">
        <f>IF(M139=0,0,(M138/M139))</f>
        <v>3.6363636363636362</v>
      </c>
      <c r="N140" s="142">
        <f>IF(N139=0,0,(N138/N139))</f>
        <v>2.3451020340629296</v>
      </c>
      <c r="O140" s="142">
        <v>3.2432432432432434</v>
      </c>
      <c r="P140" s="142">
        <v>0.32154829074753727</v>
      </c>
    </row>
    <row r="141" spans="1:16" ht="15" customHeight="1">
      <c r="A141" s="34" t="s">
        <v>194</v>
      </c>
      <c r="B141" s="164" t="s">
        <v>195</v>
      </c>
      <c r="C141" s="164"/>
      <c r="D141" s="38" t="s">
        <v>174</v>
      </c>
      <c r="E141" s="79">
        <v>535194</v>
      </c>
      <c r="F141" s="79">
        <v>400</v>
      </c>
      <c r="G141" s="79">
        <v>543584</v>
      </c>
      <c r="H141" s="79">
        <v>495850</v>
      </c>
      <c r="I141" s="98">
        <v>562528</v>
      </c>
      <c r="J141" s="98">
        <v>388183</v>
      </c>
      <c r="K141" s="98">
        <v>380000</v>
      </c>
      <c r="L141" s="98">
        <v>374570</v>
      </c>
      <c r="M141" s="151">
        <v>320000</v>
      </c>
      <c r="N141" s="151">
        <v>391000</v>
      </c>
      <c r="O141" s="151">
        <v>500000</v>
      </c>
      <c r="P141" s="151">
        <v>500000</v>
      </c>
    </row>
    <row r="142" spans="1:16" ht="15" customHeight="1">
      <c r="A142" s="34" t="s">
        <v>196</v>
      </c>
      <c r="B142" s="165" t="s">
        <v>173</v>
      </c>
      <c r="C142" s="165"/>
      <c r="D142" s="38" t="s">
        <v>174</v>
      </c>
      <c r="E142" s="79">
        <v>1216360</v>
      </c>
      <c r="F142" s="79">
        <v>1446</v>
      </c>
      <c r="G142" s="79">
        <v>1235420</v>
      </c>
      <c r="H142" s="79">
        <v>1650000</v>
      </c>
      <c r="I142" s="103">
        <v>1250063</v>
      </c>
      <c r="J142" s="103">
        <v>1496011</v>
      </c>
      <c r="K142" s="103">
        <v>1600000</v>
      </c>
      <c r="L142" s="103">
        <v>1540000</v>
      </c>
      <c r="M142" s="154">
        <v>1557000</v>
      </c>
      <c r="N142" s="153">
        <v>1642457</v>
      </c>
      <c r="O142" s="154">
        <v>2000000</v>
      </c>
      <c r="P142" s="154">
        <v>1822000</v>
      </c>
    </row>
    <row r="143" spans="1:16" ht="15" customHeight="1">
      <c r="A143" s="34"/>
      <c r="B143" s="64" t="s">
        <v>13</v>
      </c>
      <c r="C143" s="64"/>
      <c r="D143" s="29"/>
      <c r="E143" s="89">
        <f t="shared" ref="E143" si="123">IF(E142=0,0,(E141/E142))</f>
        <v>0.4399963826498734</v>
      </c>
      <c r="F143" s="89">
        <f>IF(F142=0,0,(F141/F142))</f>
        <v>0.27662517289073307</v>
      </c>
      <c r="G143" s="89">
        <f>IF(G142=0,0,(G141/G142))</f>
        <v>0.43999935244694111</v>
      </c>
      <c r="H143" s="89">
        <f>IF(H142=0,0,(H141/H142))</f>
        <v>0.30051515151515151</v>
      </c>
      <c r="I143" s="89">
        <f t="shared" ref="I143" si="124">IF(I142=0,0,(I141/I142))</f>
        <v>0.44999972001411132</v>
      </c>
      <c r="J143" s="89">
        <f>IF(J142=0,0,(J141/J142))</f>
        <v>0.25947870704159259</v>
      </c>
      <c r="K143" s="89">
        <f>IF(K142=0,0,(K141/K142))</f>
        <v>0.23749999999999999</v>
      </c>
      <c r="L143" s="89">
        <f t="shared" ref="L143" si="125">IF(L142=0,0,(L141/L142))</f>
        <v>0.24322727272727274</v>
      </c>
      <c r="M143" s="140">
        <f>IF(M142=0,0,(M141/M142))</f>
        <v>0.20552344251766216</v>
      </c>
      <c r="N143" s="140">
        <f>IF(N142=0,0,(N141/N142))</f>
        <v>0.23805798264429448</v>
      </c>
      <c r="O143" s="140">
        <v>0.25</v>
      </c>
      <c r="P143" s="140">
        <v>0.27442371020856204</v>
      </c>
    </row>
    <row r="144" spans="1:16" ht="15" customHeight="1">
      <c r="A144" s="34" t="s">
        <v>197</v>
      </c>
      <c r="B144" s="162" t="s">
        <v>198</v>
      </c>
      <c r="C144" s="162"/>
      <c r="D144" s="57" t="s">
        <v>174</v>
      </c>
      <c r="E144" s="82"/>
      <c r="F144" s="82">
        <v>372000</v>
      </c>
      <c r="G144" s="82"/>
      <c r="H144" s="82">
        <v>462000</v>
      </c>
      <c r="I144" s="98"/>
      <c r="J144" s="98">
        <v>395194</v>
      </c>
      <c r="K144" s="98">
        <v>365570</v>
      </c>
      <c r="L144" s="98">
        <v>30000</v>
      </c>
      <c r="M144" s="151">
        <v>350000</v>
      </c>
      <c r="N144" s="151">
        <v>75000</v>
      </c>
      <c r="O144" s="151">
        <v>25000</v>
      </c>
      <c r="P144" s="151">
        <v>40000</v>
      </c>
    </row>
    <row r="145" spans="1:16" ht="15" customHeight="1">
      <c r="A145" s="34" t="s">
        <v>199</v>
      </c>
      <c r="B145" s="166" t="s">
        <v>176</v>
      </c>
      <c r="C145" s="166"/>
      <c r="D145" s="25" t="s">
        <v>174</v>
      </c>
      <c r="E145" s="77">
        <v>1443500</v>
      </c>
      <c r="F145" s="77">
        <v>1425000</v>
      </c>
      <c r="G145" s="77">
        <v>1470100</v>
      </c>
      <c r="H145" s="77">
        <v>1438000</v>
      </c>
      <c r="I145" s="103">
        <v>1495</v>
      </c>
      <c r="J145" s="103">
        <v>1541670</v>
      </c>
      <c r="K145" s="103">
        <v>1700000</v>
      </c>
      <c r="L145" s="103">
        <v>1683000</v>
      </c>
      <c r="M145" s="154">
        <v>1557000</v>
      </c>
      <c r="N145" s="154">
        <v>1711000</v>
      </c>
      <c r="O145" s="154">
        <v>2050000</v>
      </c>
      <c r="P145" s="154">
        <v>2113000</v>
      </c>
    </row>
    <row r="146" spans="1:16" ht="15" customHeight="1" thickBot="1">
      <c r="A146" s="65"/>
      <c r="B146" s="66" t="s">
        <v>13</v>
      </c>
      <c r="C146" s="66"/>
      <c r="D146" s="45"/>
      <c r="E146" s="84">
        <f t="shared" ref="E146" si="126">IF(E145=0,0,(E144/E145))</f>
        <v>0</v>
      </c>
      <c r="F146" s="84">
        <f>IF(F145=0,0,(F144/F145))</f>
        <v>0.26105263157894737</v>
      </c>
      <c r="G146" s="84">
        <f>IF(G145=0,0,(G144/G145))</f>
        <v>0</v>
      </c>
      <c r="H146" s="84">
        <f>IF(H145=0,0,(H144/H145))</f>
        <v>0.32127955493741306</v>
      </c>
      <c r="I146" s="84">
        <f t="shared" ref="I146" si="127">IF(I145=0,0,(I144/I145))</f>
        <v>0</v>
      </c>
      <c r="J146" s="84">
        <f>IF(J145=0,0,(J144/J145))</f>
        <v>0.25634149980216259</v>
      </c>
      <c r="K146" s="84">
        <f>IF(K145=0,0,(K144/K145))</f>
        <v>0.21504117647058824</v>
      </c>
      <c r="L146" s="84">
        <f t="shared" ref="L146" si="128">IF(L145=0,0,(L144/L145))</f>
        <v>1.7825311942959002E-2</v>
      </c>
      <c r="M146" s="136">
        <f>IF(M145=0,0,(M144/M145))</f>
        <v>0.224791265253693</v>
      </c>
      <c r="N146" s="136">
        <f>IF(N145=0,0,(N144/N145))</f>
        <v>4.3834015195791935E-2</v>
      </c>
      <c r="O146" s="136">
        <v>1.2195121951219513E-2</v>
      </c>
      <c r="P146" s="136">
        <v>1.893043066729768E-2</v>
      </c>
    </row>
    <row r="147" spans="1:16" ht="15" customHeight="1" thickBot="1">
      <c r="A147" s="36" t="s">
        <v>200</v>
      </c>
      <c r="B147" s="167" t="s">
        <v>201</v>
      </c>
      <c r="C147" s="168"/>
      <c r="D147" s="37"/>
      <c r="E147" s="37"/>
      <c r="F147" s="37"/>
      <c r="G147" s="37"/>
      <c r="H147" s="37"/>
      <c r="I147" s="104"/>
      <c r="J147" s="105"/>
      <c r="K147" s="104"/>
      <c r="L147" s="105"/>
      <c r="M147" s="130"/>
      <c r="N147" s="131"/>
      <c r="O147" s="130"/>
      <c r="P147" s="131"/>
    </row>
    <row r="148" spans="1:16" ht="15" customHeight="1">
      <c r="A148" s="33" t="s">
        <v>202</v>
      </c>
      <c r="B148" s="161" t="s">
        <v>203</v>
      </c>
      <c r="C148" s="161"/>
      <c r="D148" s="67" t="s">
        <v>10</v>
      </c>
      <c r="E148" s="91">
        <v>25</v>
      </c>
      <c r="F148" s="91">
        <v>8</v>
      </c>
      <c r="G148" s="91">
        <v>25</v>
      </c>
      <c r="H148" s="91">
        <v>13</v>
      </c>
      <c r="I148" s="99">
        <v>25</v>
      </c>
      <c r="J148" s="99">
        <v>19</v>
      </c>
      <c r="K148" s="99">
        <v>20</v>
      </c>
      <c r="L148" s="99">
        <v>12</v>
      </c>
      <c r="M148" s="152">
        <v>25</v>
      </c>
      <c r="N148" s="152">
        <v>8</v>
      </c>
      <c r="O148" s="152">
        <v>10</v>
      </c>
      <c r="P148" s="152">
        <v>8</v>
      </c>
    </row>
    <row r="149" spans="1:16" ht="15" customHeight="1">
      <c r="A149" s="34" t="s">
        <v>204</v>
      </c>
      <c r="B149" s="162" t="s">
        <v>205</v>
      </c>
      <c r="C149" s="162"/>
      <c r="D149" s="57" t="s">
        <v>10</v>
      </c>
      <c r="E149" s="82">
        <v>25</v>
      </c>
      <c r="F149" s="82">
        <v>8</v>
      </c>
      <c r="G149" s="82">
        <v>25</v>
      </c>
      <c r="H149" s="82">
        <v>13</v>
      </c>
      <c r="I149" s="98">
        <v>25</v>
      </c>
      <c r="J149" s="98">
        <v>19</v>
      </c>
      <c r="K149" s="98">
        <v>20</v>
      </c>
      <c r="L149" s="98">
        <v>12</v>
      </c>
      <c r="M149" s="151">
        <v>25</v>
      </c>
      <c r="N149" s="151">
        <v>8</v>
      </c>
      <c r="O149" s="151">
        <v>10</v>
      </c>
      <c r="P149" s="151">
        <v>8</v>
      </c>
    </row>
    <row r="150" spans="1:16" ht="15" customHeight="1" thickBot="1">
      <c r="A150" s="44"/>
      <c r="B150" s="66" t="s">
        <v>13</v>
      </c>
      <c r="C150" s="66"/>
      <c r="D150" s="68"/>
      <c r="E150" s="92">
        <f t="shared" ref="E150" si="129">IF(E149=0,0,(E148/E149))</f>
        <v>1</v>
      </c>
      <c r="F150" s="92">
        <f>IF(F149=0,0,(F148/F149))</f>
        <v>1</v>
      </c>
      <c r="G150" s="92">
        <f>IF(G149=0,0,(G148/G149))</f>
        <v>1</v>
      </c>
      <c r="H150" s="92">
        <f>IF(H149=0,0,(H148/H149))</f>
        <v>1</v>
      </c>
      <c r="I150" s="84">
        <f t="shared" ref="I150" si="130">IF(I149=0,0,(I148/I149))</f>
        <v>1</v>
      </c>
      <c r="J150" s="84">
        <f>IF(J149=0,0,(J148/J149))</f>
        <v>1</v>
      </c>
      <c r="K150" s="84">
        <f>IF(K149=0,0,(K148/K149))</f>
        <v>1</v>
      </c>
      <c r="L150" s="84">
        <f t="shared" ref="L150" si="131">IF(L149=0,0,(L148/L149))</f>
        <v>1</v>
      </c>
      <c r="M150" s="136">
        <f>IF(M149=0,0,(M148/M149))</f>
        <v>1</v>
      </c>
      <c r="N150" s="136">
        <f>IF(N149=0,0,(N148/N149))</f>
        <v>1</v>
      </c>
      <c r="O150" s="136">
        <v>1</v>
      </c>
      <c r="P150" s="136">
        <v>1</v>
      </c>
    </row>
    <row r="151" spans="1:16" ht="15" customHeight="1" thickBot="1">
      <c r="A151" s="36" t="s">
        <v>206</v>
      </c>
      <c r="B151" s="69" t="s">
        <v>207</v>
      </c>
      <c r="C151" s="70"/>
      <c r="D151" s="70"/>
      <c r="E151" s="70"/>
      <c r="F151" s="70"/>
      <c r="G151" s="70"/>
      <c r="H151" s="70"/>
      <c r="I151" s="121"/>
      <c r="J151" s="122"/>
      <c r="K151" s="121"/>
      <c r="L151" s="122"/>
      <c r="M151" s="146"/>
      <c r="N151" s="147"/>
      <c r="O151" s="146"/>
      <c r="P151" s="147"/>
    </row>
    <row r="152" spans="1:16" ht="30" customHeight="1">
      <c r="A152" s="33" t="s">
        <v>208</v>
      </c>
      <c r="B152" s="161" t="s">
        <v>209</v>
      </c>
      <c r="C152" s="161"/>
      <c r="D152" s="27" t="s">
        <v>10</v>
      </c>
      <c r="E152" s="78">
        <v>25</v>
      </c>
      <c r="F152" s="78">
        <v>20</v>
      </c>
      <c r="G152" s="78">
        <v>25</v>
      </c>
      <c r="H152" s="78">
        <v>48</v>
      </c>
      <c r="I152" s="99">
        <v>25</v>
      </c>
      <c r="J152" s="99">
        <v>35</v>
      </c>
      <c r="K152" s="99">
        <v>50</v>
      </c>
      <c r="L152" s="99">
        <v>65</v>
      </c>
      <c r="M152" s="152">
        <v>40</v>
      </c>
      <c r="N152" s="152">
        <v>25</v>
      </c>
      <c r="O152" s="152">
        <v>10</v>
      </c>
      <c r="P152" s="152">
        <v>2</v>
      </c>
    </row>
    <row r="153" spans="1:16" ht="15" customHeight="1">
      <c r="A153" s="34" t="s">
        <v>210</v>
      </c>
      <c r="B153" s="162" t="s">
        <v>211</v>
      </c>
      <c r="C153" s="162"/>
      <c r="D153" s="25" t="s">
        <v>10</v>
      </c>
      <c r="E153" s="77">
        <v>25</v>
      </c>
      <c r="F153" s="77">
        <v>20</v>
      </c>
      <c r="G153" s="77">
        <v>25</v>
      </c>
      <c r="H153" s="77">
        <v>48</v>
      </c>
      <c r="I153" s="98">
        <v>25</v>
      </c>
      <c r="J153" s="98">
        <v>35</v>
      </c>
      <c r="K153" s="98">
        <v>50</v>
      </c>
      <c r="L153" s="98">
        <v>65</v>
      </c>
      <c r="M153" s="151">
        <v>40</v>
      </c>
      <c r="N153" s="151">
        <v>25</v>
      </c>
      <c r="O153" s="151">
        <v>10</v>
      </c>
      <c r="P153" s="151">
        <v>2</v>
      </c>
    </row>
    <row r="154" spans="1:16" ht="15" customHeight="1">
      <c r="A154" s="34"/>
      <c r="B154" s="64" t="s">
        <v>13</v>
      </c>
      <c r="C154" s="64"/>
      <c r="D154" s="29"/>
      <c r="E154" s="85">
        <f t="shared" ref="E154" si="132">IF(E153=0,0,(E152/E153))</f>
        <v>1</v>
      </c>
      <c r="F154" s="85">
        <f>IF(F153=0,0,(F152/F153))</f>
        <v>1</v>
      </c>
      <c r="G154" s="85">
        <f>IF(G153=0,0,(G152/G153))</f>
        <v>1</v>
      </c>
      <c r="H154" s="85">
        <f>IF(H153=0,0,(H152/H153))</f>
        <v>1</v>
      </c>
      <c r="I154" s="85">
        <f t="shared" ref="I154" si="133">IF(I153=0,0,(I152/I153))</f>
        <v>1</v>
      </c>
      <c r="J154" s="85">
        <f>IF(J153=0,0,(J152/J153))</f>
        <v>1</v>
      </c>
      <c r="K154" s="85">
        <f>IF(K153=0,0,(K152/K153))</f>
        <v>1</v>
      </c>
      <c r="L154" s="85">
        <f t="shared" ref="L154" si="134">IF(L153=0,0,(L152/L153))</f>
        <v>1</v>
      </c>
      <c r="M154" s="127">
        <f>IF(M153=0,0,(M152/M153))</f>
        <v>1</v>
      </c>
      <c r="N154" s="127">
        <f>IF(N153=0,0,(N152/N153))</f>
        <v>1</v>
      </c>
      <c r="O154" s="127">
        <v>1</v>
      </c>
      <c r="P154" s="127">
        <v>1</v>
      </c>
    </row>
    <row r="155" spans="1:16" ht="30" customHeight="1">
      <c r="A155" s="34" t="s">
        <v>212</v>
      </c>
      <c r="B155" s="162" t="s">
        <v>213</v>
      </c>
      <c r="C155" s="162"/>
      <c r="D155" s="38" t="s">
        <v>10</v>
      </c>
      <c r="E155" s="79">
        <v>12</v>
      </c>
      <c r="F155" s="79">
        <v>0</v>
      </c>
      <c r="G155" s="79">
        <v>12</v>
      </c>
      <c r="H155" s="79">
        <v>12</v>
      </c>
      <c r="I155" s="98">
        <v>12</v>
      </c>
      <c r="J155" s="98">
        <v>10</v>
      </c>
      <c r="K155" s="98">
        <v>20</v>
      </c>
      <c r="L155" s="98">
        <v>15</v>
      </c>
      <c r="M155" s="151">
        <v>10</v>
      </c>
      <c r="N155" s="151">
        <v>8</v>
      </c>
      <c r="O155" s="151">
        <v>10</v>
      </c>
      <c r="P155" s="151">
        <v>0</v>
      </c>
    </row>
    <row r="156" spans="1:16" ht="15" customHeight="1">
      <c r="A156" s="34" t="s">
        <v>214</v>
      </c>
      <c r="B156" s="162" t="s">
        <v>215</v>
      </c>
      <c r="C156" s="162"/>
      <c r="D156" s="38" t="s">
        <v>10</v>
      </c>
      <c r="E156" s="79">
        <v>12</v>
      </c>
      <c r="F156" s="79">
        <v>0</v>
      </c>
      <c r="G156" s="79">
        <v>12</v>
      </c>
      <c r="H156" s="79">
        <v>12</v>
      </c>
      <c r="I156" s="98">
        <v>12</v>
      </c>
      <c r="J156" s="98">
        <v>10</v>
      </c>
      <c r="K156" s="98">
        <v>20</v>
      </c>
      <c r="L156" s="98">
        <v>15</v>
      </c>
      <c r="M156" s="151">
        <v>10</v>
      </c>
      <c r="N156" s="151">
        <v>8</v>
      </c>
      <c r="O156" s="151">
        <v>10</v>
      </c>
      <c r="P156" s="151">
        <v>0</v>
      </c>
    </row>
    <row r="157" spans="1:16" ht="15" customHeight="1" thickBot="1">
      <c r="A157" s="44"/>
      <c r="B157" s="163" t="s">
        <v>13</v>
      </c>
      <c r="C157" s="163"/>
      <c r="D157" s="45"/>
      <c r="E157" s="93">
        <f t="shared" ref="E157" si="135">IF(E156=0,0,(E155/E156))</f>
        <v>1</v>
      </c>
      <c r="F157" s="93">
        <f>IF(F156=0,0,(F155/F156))</f>
        <v>0</v>
      </c>
      <c r="G157" s="93">
        <f>IF(G156=0,0,(G155/G156))</f>
        <v>1</v>
      </c>
      <c r="H157" s="93">
        <f>IF(H156=0,0,(H155/H156))</f>
        <v>1</v>
      </c>
      <c r="I157" s="93">
        <f t="shared" ref="I157" si="136">IF(I156=0,0,(I155/I156))</f>
        <v>1</v>
      </c>
      <c r="J157" s="93">
        <f>IF(J156=0,0,(J155/J156))</f>
        <v>1</v>
      </c>
      <c r="K157" s="93">
        <f>IF(K156=0,0,(K155/K156))</f>
        <v>1</v>
      </c>
      <c r="L157" s="93">
        <f t="shared" ref="L157" si="137">IF(L156=0,0,(L155/L156))</f>
        <v>1</v>
      </c>
      <c r="M157" s="148">
        <f>IF(M156=0,0,(M155/M156))</f>
        <v>1</v>
      </c>
      <c r="N157" s="148">
        <f>IF(N156=0,0,(N155/N156))</f>
        <v>1</v>
      </c>
      <c r="O157" s="148">
        <v>1</v>
      </c>
      <c r="P157" s="148">
        <v>0</v>
      </c>
    </row>
    <row r="158" spans="1:16" ht="15" customHeight="1" thickBot="1">
      <c r="A158" s="36" t="s">
        <v>216</v>
      </c>
      <c r="B158" s="69" t="s">
        <v>217</v>
      </c>
      <c r="C158" s="70"/>
      <c r="D158" s="70"/>
      <c r="E158" s="70"/>
      <c r="F158" s="70"/>
      <c r="G158" s="70"/>
      <c r="H158" s="70"/>
      <c r="I158" s="121"/>
      <c r="J158" s="122"/>
      <c r="K158" s="121"/>
      <c r="L158" s="122"/>
      <c r="M158" s="146"/>
      <c r="N158" s="147"/>
      <c r="O158" s="146"/>
      <c r="P158" s="147"/>
    </row>
    <row r="159" spans="1:16" ht="15" customHeight="1">
      <c r="A159" s="33" t="s">
        <v>218</v>
      </c>
      <c r="B159" s="161" t="s">
        <v>219</v>
      </c>
      <c r="C159" s="161"/>
      <c r="D159" s="27" t="s">
        <v>10</v>
      </c>
      <c r="E159" s="78">
        <v>64</v>
      </c>
      <c r="F159" s="78">
        <v>77</v>
      </c>
      <c r="G159" s="78">
        <v>64</v>
      </c>
      <c r="H159" s="78">
        <v>74</v>
      </c>
      <c r="I159" s="102">
        <v>64</v>
      </c>
      <c r="J159" s="102">
        <v>75</v>
      </c>
      <c r="K159" s="102">
        <v>80</v>
      </c>
      <c r="L159" s="102">
        <v>77</v>
      </c>
      <c r="M159" s="153">
        <v>60</v>
      </c>
      <c r="N159" s="153">
        <v>73</v>
      </c>
      <c r="O159" s="153">
        <v>80</v>
      </c>
      <c r="P159" s="153">
        <v>76</v>
      </c>
    </row>
    <row r="160" spans="1:16" ht="15" customHeight="1">
      <c r="A160" s="34" t="s">
        <v>220</v>
      </c>
      <c r="B160" s="162" t="s">
        <v>221</v>
      </c>
      <c r="C160" s="162"/>
      <c r="D160" s="25" t="s">
        <v>10</v>
      </c>
      <c r="E160" s="77">
        <v>10850</v>
      </c>
      <c r="F160" s="77">
        <v>12120</v>
      </c>
      <c r="G160" s="77">
        <v>10820</v>
      </c>
      <c r="H160" s="77">
        <v>12168</v>
      </c>
      <c r="I160" s="98">
        <v>10880</v>
      </c>
      <c r="J160" s="98">
        <v>13607</v>
      </c>
      <c r="K160" s="98">
        <v>13500</v>
      </c>
      <c r="L160" s="98">
        <v>13819</v>
      </c>
      <c r="M160" s="151">
        <v>14000</v>
      </c>
      <c r="N160" s="151">
        <v>12900</v>
      </c>
      <c r="O160" s="154">
        <v>14000</v>
      </c>
      <c r="P160" s="154">
        <v>13571</v>
      </c>
    </row>
    <row r="161" spans="1:16" ht="15" customHeight="1">
      <c r="A161" s="34"/>
      <c r="B161" s="64" t="s">
        <v>13</v>
      </c>
      <c r="C161" s="64"/>
      <c r="D161" s="29"/>
      <c r="E161" s="85">
        <f t="shared" ref="E161" si="138">IF(E160=0,0,(E159/E160))</f>
        <v>5.8986175115207373E-3</v>
      </c>
      <c r="F161" s="85">
        <f>IF(F160=0,0,(F159/F160))</f>
        <v>6.353135313531353E-3</v>
      </c>
      <c r="G161" s="85">
        <f>IF(G160=0,0,(G159/G160))</f>
        <v>5.9149722735674674E-3</v>
      </c>
      <c r="H161" s="85">
        <f>IF(H160=0,0,(H159/H160))</f>
        <v>6.0815253122945435E-3</v>
      </c>
      <c r="I161" s="85">
        <f t="shared" ref="I161" si="139">IF(I160=0,0,(I159/I160))</f>
        <v>5.8823529411764705E-3</v>
      </c>
      <c r="J161" s="85">
        <f>IF(J160=0,0,(J159/J160))</f>
        <v>5.5118688910119791E-3</v>
      </c>
      <c r="K161" s="85">
        <f>IF(K160=0,0,(K159/K160))</f>
        <v>5.9259259259259256E-3</v>
      </c>
      <c r="L161" s="85">
        <f t="shared" ref="L161" si="140">IF(L160=0,0,(L159/L160))</f>
        <v>5.5720384977205294E-3</v>
      </c>
      <c r="M161" s="127">
        <f>IF(M160=0,0,(M159/M160))</f>
        <v>4.2857142857142859E-3</v>
      </c>
      <c r="N161" s="127">
        <f>IF(N160=0,0,(N159/N160))</f>
        <v>5.6589147286821703E-3</v>
      </c>
      <c r="O161" s="127">
        <v>5.7142857142857143E-3</v>
      </c>
      <c r="P161" s="127">
        <v>5.600176847689927E-3</v>
      </c>
    </row>
    <row r="162" spans="1:16" ht="15" customHeight="1">
      <c r="A162" s="34" t="s">
        <v>222</v>
      </c>
      <c r="B162" s="162" t="s">
        <v>223</v>
      </c>
      <c r="C162" s="162"/>
      <c r="D162" s="25" t="s">
        <v>10</v>
      </c>
      <c r="E162" s="77">
        <v>3</v>
      </c>
      <c r="F162" s="77">
        <v>2</v>
      </c>
      <c r="G162" s="77">
        <v>3</v>
      </c>
      <c r="H162" s="77">
        <v>1</v>
      </c>
      <c r="I162" s="103">
        <v>3</v>
      </c>
      <c r="J162" s="103">
        <v>1</v>
      </c>
      <c r="K162" s="103">
        <v>6</v>
      </c>
      <c r="L162" s="103">
        <v>1</v>
      </c>
      <c r="M162" s="154">
        <v>2</v>
      </c>
      <c r="N162" s="154">
        <v>3</v>
      </c>
      <c r="O162" s="154">
        <v>2</v>
      </c>
      <c r="P162" s="154">
        <v>1</v>
      </c>
    </row>
    <row r="163" spans="1:16" ht="15" customHeight="1">
      <c r="A163" s="34" t="s">
        <v>224</v>
      </c>
      <c r="B163" s="162" t="s">
        <v>225</v>
      </c>
      <c r="C163" s="162"/>
      <c r="D163" s="25" t="s">
        <v>10</v>
      </c>
      <c r="E163" s="77">
        <v>7590</v>
      </c>
      <c r="F163" s="77">
        <v>5407</v>
      </c>
      <c r="G163" s="77">
        <v>7680</v>
      </c>
      <c r="H163" s="77">
        <v>7415</v>
      </c>
      <c r="I163" s="95">
        <v>7800</v>
      </c>
      <c r="J163" s="95">
        <v>7528</v>
      </c>
      <c r="K163" s="95">
        <v>7630</v>
      </c>
      <c r="L163" s="95">
        <v>8506</v>
      </c>
      <c r="M163" s="150">
        <v>7500</v>
      </c>
      <c r="N163" s="150">
        <v>10533</v>
      </c>
      <c r="O163" s="150">
        <v>8001</v>
      </c>
      <c r="P163" s="150">
        <v>8001</v>
      </c>
    </row>
    <row r="164" spans="1:16" ht="15" customHeight="1" thickBot="1">
      <c r="A164" s="55"/>
      <c r="B164" s="66" t="s">
        <v>13</v>
      </c>
      <c r="C164" s="66"/>
      <c r="D164" s="56"/>
      <c r="E164" s="90">
        <f t="shared" ref="E164" si="141">IF(E163=0,0,(E162/E163))</f>
        <v>3.9525691699604743E-4</v>
      </c>
      <c r="F164" s="90">
        <f>IF(F163=0,0,(F162/F163))</f>
        <v>3.6989088218975403E-4</v>
      </c>
      <c r="G164" s="90">
        <f>IF(G163=0,0,(G162/G163))</f>
        <v>3.9062500000000002E-4</v>
      </c>
      <c r="H164" s="90">
        <f>IF(H163=0,0,(H162/H163))</f>
        <v>1.3486176668914363E-4</v>
      </c>
      <c r="I164" s="90">
        <f t="shared" ref="I164" si="142">IF(I163=0,0,(I162/I163))</f>
        <v>3.8461538461538462E-4</v>
      </c>
      <c r="J164" s="90">
        <f>IF(J163=0,0,(J162/J163))</f>
        <v>1.3283740701381508E-4</v>
      </c>
      <c r="K164" s="90">
        <f>IF(K163=0,0,(K162/K163))</f>
        <v>7.8636959370904328E-4</v>
      </c>
      <c r="L164" s="90">
        <f t="shared" ref="L164" si="143">IF(L163=0,0,(L162/L163))</f>
        <v>1.1756407241946862E-4</v>
      </c>
      <c r="M164" s="141">
        <f>IF(M163=0,0,(M162/M163))</f>
        <v>2.6666666666666668E-4</v>
      </c>
      <c r="N164" s="141">
        <f>IF(N163=0,0,(N162/N163))</f>
        <v>2.8481913984619768E-4</v>
      </c>
      <c r="O164" s="141">
        <v>2.4996875390576176E-4</v>
      </c>
      <c r="P164" s="141">
        <v>1.2498437695288088E-4</v>
      </c>
    </row>
    <row r="167" spans="1:16">
      <c r="I167" s="35"/>
      <c r="J167" s="35"/>
    </row>
  </sheetData>
  <mergeCells count="143">
    <mergeCell ref="B9:C9"/>
    <mergeCell ref="B11:C11"/>
    <mergeCell ref="B12:C12"/>
    <mergeCell ref="B13:C13"/>
    <mergeCell ref="B14:C14"/>
    <mergeCell ref="B15:C15"/>
    <mergeCell ref="A1:J1"/>
    <mergeCell ref="B5:C5"/>
    <mergeCell ref="B6:C6"/>
    <mergeCell ref="B7:C7"/>
    <mergeCell ref="B8:C8"/>
    <mergeCell ref="A2:L2"/>
    <mergeCell ref="A3:L3"/>
    <mergeCell ref="B23:C23"/>
    <mergeCell ref="B24:C24"/>
    <mergeCell ref="B25:C25"/>
    <mergeCell ref="B26:C26"/>
    <mergeCell ref="B27:C27"/>
    <mergeCell ref="B28:C28"/>
    <mergeCell ref="B16:C16"/>
    <mergeCell ref="B18:C18"/>
    <mergeCell ref="B19:C19"/>
    <mergeCell ref="B20:C20"/>
    <mergeCell ref="B21:C21"/>
    <mergeCell ref="B22:C22"/>
    <mergeCell ref="B35:C35"/>
    <mergeCell ref="B36:C36"/>
    <mergeCell ref="B37:C3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B48:C48"/>
    <mergeCell ref="B49:C49"/>
    <mergeCell ref="B50:C50"/>
    <mergeCell ref="B51:C51"/>
    <mergeCell ref="B52:C52"/>
    <mergeCell ref="B53:C53"/>
    <mergeCell ref="B41:C41"/>
    <mergeCell ref="B43:C43"/>
    <mergeCell ref="B44:C44"/>
    <mergeCell ref="B45:C45"/>
    <mergeCell ref="B46:C46"/>
    <mergeCell ref="B47:C47"/>
    <mergeCell ref="B61:C61"/>
    <mergeCell ref="B62:C62"/>
    <mergeCell ref="B63:C63"/>
    <mergeCell ref="B64:C64"/>
    <mergeCell ref="B65:C65"/>
    <mergeCell ref="B66:C66"/>
    <mergeCell ref="B54:C54"/>
    <mergeCell ref="B55:C55"/>
    <mergeCell ref="B56:C56"/>
    <mergeCell ref="B57:C57"/>
    <mergeCell ref="B58:C58"/>
    <mergeCell ref="B60:C60"/>
    <mergeCell ref="B74:C74"/>
    <mergeCell ref="B75:C75"/>
    <mergeCell ref="B76:C76"/>
    <mergeCell ref="B77:C77"/>
    <mergeCell ref="B78:C78"/>
    <mergeCell ref="B79:C79"/>
    <mergeCell ref="B67:C67"/>
    <mergeCell ref="B68:C68"/>
    <mergeCell ref="B69:C69"/>
    <mergeCell ref="B71:C71"/>
    <mergeCell ref="B72:C72"/>
    <mergeCell ref="B73:C73"/>
    <mergeCell ref="B86:C86"/>
    <mergeCell ref="B87:C87"/>
    <mergeCell ref="B88:C88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B110:C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123:C123"/>
    <mergeCell ref="B124:C124"/>
    <mergeCell ref="B126:C126"/>
    <mergeCell ref="B127:C127"/>
    <mergeCell ref="B129:C129"/>
    <mergeCell ref="B130:C130"/>
    <mergeCell ref="B116:C116"/>
    <mergeCell ref="B117:C117"/>
    <mergeCell ref="B118:C118"/>
    <mergeCell ref="B119:C119"/>
    <mergeCell ref="B120:C120"/>
    <mergeCell ref="B121:C121"/>
    <mergeCell ref="B141:C141"/>
    <mergeCell ref="B142:C142"/>
    <mergeCell ref="B144:C144"/>
    <mergeCell ref="B145:C145"/>
    <mergeCell ref="B147:C147"/>
    <mergeCell ref="B148:C148"/>
    <mergeCell ref="B132:C132"/>
    <mergeCell ref="B133:C133"/>
    <mergeCell ref="B135:C135"/>
    <mergeCell ref="B136:C136"/>
    <mergeCell ref="B138:C138"/>
    <mergeCell ref="B139:C139"/>
    <mergeCell ref="B159:C159"/>
    <mergeCell ref="B160:C160"/>
    <mergeCell ref="B162:C162"/>
    <mergeCell ref="B163:C163"/>
    <mergeCell ref="B149:C149"/>
    <mergeCell ref="B152:C152"/>
    <mergeCell ref="B153:C153"/>
    <mergeCell ref="B155:C155"/>
    <mergeCell ref="B156:C156"/>
    <mergeCell ref="B157:C157"/>
  </mergeCells>
  <printOptions horizontalCentered="1"/>
  <pageMargins left="0.23622047244094491" right="0.23622047244094491" top="0.78740157480314965" bottom="0.51181102362204722" header="0.31496062992125984" footer="0.31496062992125984"/>
  <pageSetup paperSize="9" scale="80" fitToHeight="4" orientation="landscape" r:id="rId1"/>
  <headerFooter alignWithMargins="0">
    <oddFooter>&amp;R&amp;P</oddFooter>
  </headerFooter>
  <rowBreaks count="4" manualBreakCount="4">
    <brk id="40" max="15" man="1"/>
    <brk id="70" max="15" man="1"/>
    <brk id="106" max="15" man="1"/>
    <brk id="142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 Целеви нива</vt:lpstr>
      <vt:lpstr>' Целеви нива'!Print_Area</vt:lpstr>
      <vt:lpstr>' Целеви нива'!Print_Titles</vt:lpstr>
    </vt:vector>
  </TitlesOfParts>
  <Company>SEWRC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Gergana Dimova</dc:creator>
  <cp:lastModifiedBy>Krasimira Peeva</cp:lastModifiedBy>
  <cp:lastPrinted>2014-07-29T12:51:49Z</cp:lastPrinted>
  <dcterms:created xsi:type="dcterms:W3CDTF">2014-07-28T11:45:22Z</dcterms:created>
  <dcterms:modified xsi:type="dcterms:W3CDTF">2017-12-11T12:49:56Z</dcterms:modified>
</cp:coreProperties>
</file>